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210" activeTab="1"/>
  </bookViews>
  <sheets>
    <sheet name="Jari Mari" sheetId="1" r:id="rId1"/>
    <sheet name="Sangharsh" sheetId="2" r:id="rId2"/>
    <sheet name="Sheet3" sheetId="3" r:id="rId3"/>
  </sheets>
  <definedNames/>
  <calcPr fullCalcOnLoad="1"/>
</workbook>
</file>

<file path=xl/comments1.xml><?xml version="1.0" encoding="utf-8"?>
<comments xmlns="http://schemas.openxmlformats.org/spreadsheetml/2006/main">
  <authors>
    <author>User</author>
  </authors>
  <commentList>
    <comment ref="J21" authorId="0">
      <text>
        <r>
          <rPr>
            <b/>
            <sz val="8"/>
            <rFont val="Tahoma"/>
            <family val="0"/>
          </rPr>
          <t>User:</t>
        </r>
        <r>
          <rPr>
            <sz val="8"/>
            <rFont val="Tahoma"/>
            <family val="0"/>
          </rPr>
          <t xml:space="preserve">
This year, the girls were reassigned to other divisions at the end of six months due to differences in the level and high dropout in the lower divisions.
The divisions now are primary, middle A, middle B, Secondary</t>
        </r>
      </text>
    </comment>
  </commentList>
</comments>
</file>

<file path=xl/sharedStrings.xml><?xml version="1.0" encoding="utf-8"?>
<sst xmlns="http://schemas.openxmlformats.org/spreadsheetml/2006/main" count="314" uniqueCount="111">
  <si>
    <t>Sahyog Statistics</t>
  </si>
  <si>
    <t>Division</t>
  </si>
  <si>
    <t>Secondary</t>
  </si>
  <si>
    <t>Primary</t>
  </si>
  <si>
    <t>Middle</t>
  </si>
  <si>
    <t>2000-01</t>
  </si>
  <si>
    <t>2001-02</t>
  </si>
  <si>
    <t>2002-03</t>
  </si>
  <si>
    <t>2003-04</t>
  </si>
  <si>
    <t>2004-05</t>
  </si>
  <si>
    <t>2005-06</t>
  </si>
  <si>
    <t>2006-07</t>
  </si>
  <si>
    <t>2007-08</t>
  </si>
  <si>
    <t>Total</t>
  </si>
  <si>
    <t>Jr Primary</t>
  </si>
  <si>
    <t>Enrolled</t>
  </si>
  <si>
    <t>Drop Out</t>
  </si>
  <si>
    <t>Net Enrollment</t>
  </si>
  <si>
    <t>Drop Out Rate</t>
  </si>
  <si>
    <t>Alumni Status</t>
  </si>
  <si>
    <t>Name</t>
  </si>
  <si>
    <t>Year of graduation</t>
  </si>
  <si>
    <t>Maximum Education</t>
  </si>
  <si>
    <t>Current Status</t>
  </si>
  <si>
    <t>Yasmin Kazi</t>
  </si>
  <si>
    <t>Married</t>
  </si>
  <si>
    <t>Yes</t>
  </si>
  <si>
    <t>Working</t>
  </si>
  <si>
    <t>At home</t>
  </si>
  <si>
    <t>Shaikh Sadaf</t>
  </si>
  <si>
    <t>No</t>
  </si>
  <si>
    <t>Tailoring</t>
  </si>
  <si>
    <t>Raji Rajan</t>
  </si>
  <si>
    <t>Atiya Shaikh</t>
  </si>
  <si>
    <t>Yasmin Shaikh</t>
  </si>
  <si>
    <t>Nazma Khan</t>
  </si>
  <si>
    <t>Sayyed Afreen</t>
  </si>
  <si>
    <t>Shaikh Naaz</t>
  </si>
  <si>
    <t>Salma Shaikh</t>
  </si>
  <si>
    <t>Shabana Pathan</t>
  </si>
  <si>
    <t>Asiya Shaikh</t>
  </si>
  <si>
    <t>Rashida Shaikh</t>
  </si>
  <si>
    <t>Expired</t>
  </si>
  <si>
    <t>NA</t>
  </si>
  <si>
    <t>Anjum Shaikh</t>
  </si>
  <si>
    <t>Rizwana Shaikh</t>
  </si>
  <si>
    <t>Shenaaz Shaikh</t>
  </si>
  <si>
    <t>Rubina Shaikh</t>
  </si>
  <si>
    <t>Nasreen Qureshi</t>
  </si>
  <si>
    <t>Saira Shaikh</t>
  </si>
  <si>
    <t>no</t>
  </si>
  <si>
    <t>FYBA</t>
  </si>
  <si>
    <t>Tuitions</t>
  </si>
  <si>
    <t>Nasreen Sayyed</t>
  </si>
  <si>
    <t>At Sahyog</t>
  </si>
  <si>
    <t>Shifted</t>
  </si>
  <si>
    <t>Shagufta Shaikh</t>
  </si>
  <si>
    <t>Nazmeen Shaikh</t>
  </si>
  <si>
    <t>SYBA</t>
  </si>
  <si>
    <t>Student</t>
  </si>
  <si>
    <t>Zahida Asgar Ali</t>
  </si>
  <si>
    <t>Naaz Ahmad</t>
  </si>
  <si>
    <t>Poonam Agrahari</t>
  </si>
  <si>
    <t>Salma Mehtab Alam</t>
  </si>
  <si>
    <t>Shabana Ansari</t>
  </si>
  <si>
    <t>Shama Ansari</t>
  </si>
  <si>
    <t>Somaiyya Shaikh</t>
  </si>
  <si>
    <t>Mehsar Munnababu</t>
  </si>
  <si>
    <t xml:space="preserve">Rashida </t>
  </si>
  <si>
    <t>Reshma Sardar</t>
  </si>
  <si>
    <t>Afsari Shaikh</t>
  </si>
  <si>
    <t>Somaiyya Majid Khan</t>
  </si>
  <si>
    <t>Shahjehan Amin</t>
  </si>
  <si>
    <t>Rashida Shakil Ahmad</t>
  </si>
  <si>
    <t>Priya Agrahari</t>
  </si>
  <si>
    <t>Fellowship</t>
  </si>
  <si>
    <t>At Home</t>
  </si>
  <si>
    <t>Gulshan Munnabau</t>
  </si>
  <si>
    <t>Continuing Education</t>
  </si>
  <si>
    <t>Afsari Md Rais</t>
  </si>
  <si>
    <t>Amreen Sayyad</t>
  </si>
  <si>
    <t>Azmeena sayyad</t>
  </si>
  <si>
    <t>Shenaaz Md</t>
  </si>
  <si>
    <t>Yasmin Amin Khan</t>
  </si>
  <si>
    <t>Zainab Shaikh</t>
  </si>
  <si>
    <t>Afreen Nizam Khan</t>
  </si>
  <si>
    <t>Scholarship</t>
  </si>
  <si>
    <t>yes</t>
  </si>
  <si>
    <t>Amreen iqbal Pasha</t>
  </si>
  <si>
    <t>Fauziya Kabir Ahmad</t>
  </si>
  <si>
    <t>Heena Moharram</t>
  </si>
  <si>
    <t>Madhuri Babu</t>
  </si>
  <si>
    <t>Mageshwari Paramasivam</t>
  </si>
  <si>
    <t>Naseema Ansari</t>
  </si>
  <si>
    <t>Shabnam Majid Khan</t>
  </si>
  <si>
    <t>Shabana Karam</t>
  </si>
  <si>
    <t>Shenaaz Mehmood</t>
  </si>
  <si>
    <t>Sneha Gulabchand</t>
  </si>
  <si>
    <t>Noor jahan Sayyad</t>
  </si>
  <si>
    <t>Data on all those who registered for the NOS secondary examination</t>
  </si>
  <si>
    <t>Note: The division-wise data is not available for 2002-03, previously there were no divisions</t>
  </si>
  <si>
    <t>2008-09</t>
  </si>
  <si>
    <t>New admissions</t>
  </si>
  <si>
    <t xml:space="preserve">Dropout </t>
  </si>
  <si>
    <t xml:space="preserve">Reasons for dropout </t>
  </si>
  <si>
    <t>Transferred to other schools</t>
  </si>
  <si>
    <t>2 children had family problems</t>
  </si>
  <si>
    <t>1 student got a job</t>
  </si>
  <si>
    <t>1 student is seeking job</t>
  </si>
  <si>
    <t>Continuing from previous year</t>
  </si>
  <si>
    <t>Students in 2009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</si>
</sst>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7">
    <font>
      <sz val="10"/>
      <name val="Arial"/>
      <family val="0"/>
    </font>
    <font>
      <b/>
      <sz val="10"/>
      <name val="Arial"/>
      <family val="2"/>
    </font>
    <font>
      <b/>
      <u val="single"/>
      <sz val="10"/>
      <name val="Arial"/>
      <family val="2"/>
    </font>
    <font>
      <sz val="8"/>
      <name val="Arial"/>
      <family val="0"/>
    </font>
    <font>
      <sz val="8"/>
      <name val="Tahoma"/>
      <family val="0"/>
    </font>
    <font>
      <b/>
      <sz val="8"/>
      <name val="Tahoma"/>
      <family val="0"/>
    </font>
    <font>
      <b/>
      <sz val="8"/>
      <name val="Arial"/>
      <family val="2"/>
    </font>
  </fonts>
  <fills count="2">
    <fill>
      <patternFill/>
    </fill>
    <fill>
      <patternFill patternType="gray125"/>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horizontal="center"/>
    </xf>
    <xf numFmtId="0" fontId="0" fillId="0" borderId="1" xfId="0" applyBorder="1" applyAlignment="1">
      <alignment/>
    </xf>
    <xf numFmtId="0" fontId="0" fillId="0" borderId="1" xfId="0" applyBorder="1" applyAlignment="1">
      <alignment horizontal="center"/>
    </xf>
    <xf numFmtId="164" fontId="0" fillId="0" borderId="1" xfId="19" applyNumberFormat="1" applyBorder="1" applyAlignment="1">
      <alignment horizontal="center"/>
    </xf>
    <xf numFmtId="164" fontId="1" fillId="0" borderId="1" xfId="19" applyNumberFormat="1" applyFont="1" applyBorder="1" applyAlignment="1">
      <alignment horizontal="center"/>
    </xf>
    <xf numFmtId="0" fontId="1" fillId="0" borderId="2" xfId="0" applyFont="1" applyBorder="1" applyAlignment="1">
      <alignment/>
    </xf>
    <xf numFmtId="0" fontId="1" fillId="0" borderId="2" xfId="0" applyFont="1" applyBorder="1" applyAlignment="1">
      <alignment horizontal="center" wrapText="1"/>
    </xf>
    <xf numFmtId="0" fontId="0" fillId="0" borderId="3" xfId="0" applyBorder="1" applyAlignment="1">
      <alignment/>
    </xf>
    <xf numFmtId="0" fontId="0" fillId="0" borderId="3" xfId="0" applyBorder="1" applyAlignment="1">
      <alignment horizontal="center"/>
    </xf>
    <xf numFmtId="0" fontId="0" fillId="0" borderId="4" xfId="0" applyFont="1" applyBorder="1" applyAlignment="1">
      <alignment/>
    </xf>
    <xf numFmtId="0" fontId="0" fillId="0" borderId="5" xfId="0" applyFont="1" applyBorder="1" applyAlignment="1">
      <alignment horizontal="center" wrapText="1"/>
    </xf>
    <xf numFmtId="0" fontId="0" fillId="0" borderId="6" xfId="0" applyFont="1" applyBorder="1" applyAlignment="1">
      <alignment horizontal="center" wrapText="1"/>
    </xf>
    <xf numFmtId="0" fontId="0" fillId="0" borderId="7" xfId="0" applyFont="1" applyBorder="1" applyAlignment="1">
      <alignment/>
    </xf>
    <xf numFmtId="0" fontId="0" fillId="0" borderId="8" xfId="0" applyFont="1" applyBorder="1" applyAlignment="1">
      <alignment horizontal="center" wrapText="1"/>
    </xf>
    <xf numFmtId="0" fontId="0" fillId="0" borderId="9" xfId="0" applyFont="1" applyBorder="1" applyAlignment="1">
      <alignment horizontal="center" wrapText="1"/>
    </xf>
    <xf numFmtId="0" fontId="0" fillId="0" borderId="4"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10" xfId="0" applyBorder="1" applyAlignment="1">
      <alignment/>
    </xf>
    <xf numFmtId="0" fontId="0" fillId="0" borderId="11" xfId="0" applyBorder="1" applyAlignment="1">
      <alignment horizontal="center"/>
    </xf>
    <xf numFmtId="0" fontId="0" fillId="0" borderId="10" xfId="0" applyFont="1" applyFill="1" applyBorder="1" applyAlignment="1">
      <alignment horizontal="left"/>
    </xf>
    <xf numFmtId="0" fontId="0" fillId="0" borderId="7" xfId="0"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10" xfId="0" applyFill="1" applyBorder="1" applyAlignment="1">
      <alignment/>
    </xf>
    <xf numFmtId="0" fontId="0" fillId="0" borderId="12" xfId="0" applyFill="1" applyBorder="1" applyAlignment="1">
      <alignment/>
    </xf>
    <xf numFmtId="0" fontId="1" fillId="0" borderId="12" xfId="0" applyFont="1" applyFill="1" applyBorder="1" applyAlignment="1">
      <alignment horizontal="center"/>
    </xf>
    <xf numFmtId="165" fontId="0" fillId="0" borderId="12" xfId="19" applyNumberFormat="1" applyFont="1" applyFill="1" applyBorder="1" applyAlignment="1">
      <alignment horizontal="center"/>
    </xf>
    <xf numFmtId="0" fontId="1" fillId="0" borderId="12"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0" fillId="0" borderId="0" xfId="0" applyFill="1" applyBorder="1" applyAlignment="1">
      <alignment/>
    </xf>
    <xf numFmtId="0" fontId="0" fillId="0"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2"/>
  <sheetViews>
    <sheetView workbookViewId="0" topLeftCell="A1">
      <selection activeCell="A4" sqref="A4:A10"/>
    </sheetView>
  </sheetViews>
  <sheetFormatPr defaultColWidth="9.140625" defaultRowHeight="12.75"/>
  <cols>
    <col min="1" max="1" width="13.421875" style="0" customWidth="1"/>
    <col min="2" max="9" width="7.57421875" style="0" bestFit="1" customWidth="1"/>
    <col min="10" max="10" width="7.57421875" style="0" customWidth="1"/>
    <col min="11" max="11" width="11.140625" style="0" customWidth="1"/>
    <col min="12" max="12" width="22.57421875" style="0" customWidth="1"/>
    <col min="13" max="14" width="11.8515625" style="0" customWidth="1"/>
    <col min="15" max="15" width="10.7109375" style="0" customWidth="1"/>
    <col min="16" max="16" width="8.28125" style="0" customWidth="1"/>
    <col min="17" max="17" width="13.57421875" style="0" customWidth="1"/>
  </cols>
  <sheetData>
    <row r="1" ht="12.75">
      <c r="L1" t="s">
        <v>99</v>
      </c>
    </row>
    <row r="2" spans="1:12" ht="12.75">
      <c r="A2" s="1" t="s">
        <v>0</v>
      </c>
      <c r="L2" s="1" t="s">
        <v>19</v>
      </c>
    </row>
    <row r="3" spans="12:17" ht="51.75" thickBot="1">
      <c r="L3" s="8" t="s">
        <v>20</v>
      </c>
      <c r="M3" s="9" t="s">
        <v>21</v>
      </c>
      <c r="N3" s="9" t="s">
        <v>78</v>
      </c>
      <c r="O3" s="9" t="s">
        <v>22</v>
      </c>
      <c r="P3" s="9" t="s">
        <v>25</v>
      </c>
      <c r="Q3" s="9" t="s">
        <v>23</v>
      </c>
    </row>
    <row r="4" spans="1:17" ht="12.75">
      <c r="A4" s="1" t="s">
        <v>15</v>
      </c>
      <c r="L4" s="12" t="s">
        <v>56</v>
      </c>
      <c r="M4" s="13" t="s">
        <v>7</v>
      </c>
      <c r="N4" s="13" t="s">
        <v>50</v>
      </c>
      <c r="O4" s="13" t="s">
        <v>51</v>
      </c>
      <c r="P4" s="13" t="s">
        <v>26</v>
      </c>
      <c r="Q4" s="14" t="s">
        <v>27</v>
      </c>
    </row>
    <row r="5" spans="1:17" ht="13.5" thickBot="1">
      <c r="A5" s="2" t="s">
        <v>1</v>
      </c>
      <c r="B5" s="3" t="s">
        <v>5</v>
      </c>
      <c r="C5" s="3" t="s">
        <v>6</v>
      </c>
      <c r="D5" s="3" t="s">
        <v>7</v>
      </c>
      <c r="E5" s="3" t="s">
        <v>8</v>
      </c>
      <c r="F5" s="3" t="s">
        <v>9</v>
      </c>
      <c r="G5" s="3" t="s">
        <v>10</v>
      </c>
      <c r="H5" s="3" t="s">
        <v>11</v>
      </c>
      <c r="I5" s="3" t="s">
        <v>12</v>
      </c>
      <c r="J5" s="31" t="s">
        <v>101</v>
      </c>
      <c r="K5" s="29" t="s">
        <v>13</v>
      </c>
      <c r="L5" s="15" t="s">
        <v>57</v>
      </c>
      <c r="M5" s="16" t="s">
        <v>7</v>
      </c>
      <c r="N5" s="16" t="s">
        <v>87</v>
      </c>
      <c r="O5" s="16" t="s">
        <v>58</v>
      </c>
      <c r="P5" s="16" t="s">
        <v>30</v>
      </c>
      <c r="Q5" s="17" t="s">
        <v>59</v>
      </c>
    </row>
    <row r="6" spans="1:17" ht="12.75">
      <c r="A6" s="4" t="s">
        <v>14</v>
      </c>
      <c r="B6" s="5"/>
      <c r="C6" s="5"/>
      <c r="D6" s="5"/>
      <c r="E6" s="5">
        <v>18</v>
      </c>
      <c r="F6" s="5">
        <v>31</v>
      </c>
      <c r="G6" s="5">
        <v>30</v>
      </c>
      <c r="H6" s="5">
        <v>28</v>
      </c>
      <c r="I6" s="5">
        <v>31</v>
      </c>
      <c r="J6" s="32">
        <v>19</v>
      </c>
      <c r="K6">
        <f>SUM(E6:J6)</f>
        <v>157</v>
      </c>
      <c r="L6" s="18" t="s">
        <v>24</v>
      </c>
      <c r="M6" s="19" t="s">
        <v>8</v>
      </c>
      <c r="N6" s="19" t="s">
        <v>50</v>
      </c>
      <c r="O6" s="19">
        <v>10</v>
      </c>
      <c r="P6" s="19" t="s">
        <v>26</v>
      </c>
      <c r="Q6" s="20" t="s">
        <v>28</v>
      </c>
    </row>
    <row r="7" spans="1:17" ht="12.75">
      <c r="A7" s="4" t="s">
        <v>3</v>
      </c>
      <c r="B7" s="5"/>
      <c r="C7" s="5"/>
      <c r="D7" s="5"/>
      <c r="E7" s="5">
        <v>7</v>
      </c>
      <c r="F7" s="5"/>
      <c r="G7" s="5">
        <v>21</v>
      </c>
      <c r="H7" s="5">
        <v>22</v>
      </c>
      <c r="I7" s="5">
        <v>28</v>
      </c>
      <c r="J7" s="32">
        <v>27</v>
      </c>
      <c r="K7">
        <f>SUM(E7:J7)</f>
        <v>105</v>
      </c>
      <c r="L7" s="21" t="s">
        <v>29</v>
      </c>
      <c r="M7" s="5" t="s">
        <v>8</v>
      </c>
      <c r="N7" s="5" t="s">
        <v>50</v>
      </c>
      <c r="O7" s="5">
        <v>12</v>
      </c>
      <c r="P7" s="5" t="s">
        <v>30</v>
      </c>
      <c r="Q7" s="22" t="s">
        <v>31</v>
      </c>
    </row>
    <row r="8" spans="1:17" ht="12.75">
      <c r="A8" s="4" t="s">
        <v>4</v>
      </c>
      <c r="B8" s="5"/>
      <c r="C8" s="5"/>
      <c r="D8" s="5"/>
      <c r="E8" s="5">
        <v>14</v>
      </c>
      <c r="F8" s="5">
        <v>15</v>
      </c>
      <c r="G8" s="5">
        <v>28</v>
      </c>
      <c r="H8" s="5">
        <v>13</v>
      </c>
      <c r="I8" s="5">
        <v>15</v>
      </c>
      <c r="J8" s="32">
        <v>37</v>
      </c>
      <c r="K8">
        <f>SUM(E8:J8)</f>
        <v>122</v>
      </c>
      <c r="L8" s="21" t="s">
        <v>32</v>
      </c>
      <c r="M8" s="5" t="s">
        <v>8</v>
      </c>
      <c r="N8" s="5" t="s">
        <v>43</v>
      </c>
      <c r="O8" s="5">
        <v>10</v>
      </c>
      <c r="P8" s="5" t="s">
        <v>43</v>
      </c>
      <c r="Q8" s="22" t="s">
        <v>42</v>
      </c>
    </row>
    <row r="9" spans="1:17" ht="12.75">
      <c r="A9" s="4" t="s">
        <v>2</v>
      </c>
      <c r="B9" s="5">
        <v>23</v>
      </c>
      <c r="C9" s="5">
        <v>20</v>
      </c>
      <c r="D9" s="5">
        <v>18</v>
      </c>
      <c r="E9" s="5">
        <v>21</v>
      </c>
      <c r="F9" s="5">
        <v>17</v>
      </c>
      <c r="G9" s="5">
        <v>23</v>
      </c>
      <c r="H9" s="5">
        <v>26</v>
      </c>
      <c r="I9" s="5">
        <v>28</v>
      </c>
      <c r="J9" s="32">
        <v>24</v>
      </c>
      <c r="K9">
        <f>SUM(E9:I9)</f>
        <v>115</v>
      </c>
      <c r="L9" s="21" t="s">
        <v>33</v>
      </c>
      <c r="M9" s="5" t="s">
        <v>8</v>
      </c>
      <c r="N9" s="5" t="s">
        <v>50</v>
      </c>
      <c r="O9" s="5">
        <v>12</v>
      </c>
      <c r="P9" s="5" t="s">
        <v>26</v>
      </c>
      <c r="Q9" s="22"/>
    </row>
    <row r="10" spans="1:17" ht="12.75">
      <c r="A10" s="2" t="s">
        <v>13</v>
      </c>
      <c r="B10" s="3">
        <f aca="true" t="shared" si="0" ref="B10:I10">SUM(B6:B9)</f>
        <v>23</v>
      </c>
      <c r="C10" s="3">
        <f t="shared" si="0"/>
        <v>20</v>
      </c>
      <c r="D10" s="3">
        <f t="shared" si="0"/>
        <v>18</v>
      </c>
      <c r="E10" s="3">
        <f t="shared" si="0"/>
        <v>60</v>
      </c>
      <c r="F10" s="3">
        <f t="shared" si="0"/>
        <v>63</v>
      </c>
      <c r="G10" s="3">
        <f t="shared" si="0"/>
        <v>102</v>
      </c>
      <c r="H10" s="3">
        <f t="shared" si="0"/>
        <v>89</v>
      </c>
      <c r="I10" s="3">
        <f t="shared" si="0"/>
        <v>102</v>
      </c>
      <c r="J10" s="33">
        <f>SUM(J6:J9)</f>
        <v>107</v>
      </c>
      <c r="K10">
        <f>SUM(E10:I10)</f>
        <v>416</v>
      </c>
      <c r="L10" s="21" t="s">
        <v>34</v>
      </c>
      <c r="M10" s="5" t="s">
        <v>8</v>
      </c>
      <c r="N10" s="5" t="s">
        <v>50</v>
      </c>
      <c r="O10" s="5">
        <v>9</v>
      </c>
      <c r="P10" s="5" t="s">
        <v>26</v>
      </c>
      <c r="Q10" s="22"/>
    </row>
    <row r="11" spans="1:17" ht="12.75">
      <c r="A11" s="28" t="s">
        <v>100</v>
      </c>
      <c r="L11" s="21" t="s">
        <v>35</v>
      </c>
      <c r="M11" s="5" t="s">
        <v>8</v>
      </c>
      <c r="N11" s="5" t="s">
        <v>50</v>
      </c>
      <c r="O11" s="5">
        <v>12</v>
      </c>
      <c r="P11" s="5" t="s">
        <v>30</v>
      </c>
      <c r="Q11" s="22" t="s">
        <v>27</v>
      </c>
    </row>
    <row r="12" spans="1:17" ht="12.75">
      <c r="A12" s="1" t="s">
        <v>16</v>
      </c>
      <c r="L12" s="21" t="s">
        <v>36</v>
      </c>
      <c r="M12" s="5" t="s">
        <v>8</v>
      </c>
      <c r="N12" s="5" t="s">
        <v>50</v>
      </c>
      <c r="O12" s="5">
        <v>10</v>
      </c>
      <c r="P12" s="5" t="s">
        <v>30</v>
      </c>
      <c r="Q12" s="22" t="s">
        <v>27</v>
      </c>
    </row>
    <row r="13" spans="1:17" ht="12.75">
      <c r="A13" s="2" t="s">
        <v>1</v>
      </c>
      <c r="B13" s="3" t="s">
        <v>5</v>
      </c>
      <c r="C13" s="3" t="s">
        <v>6</v>
      </c>
      <c r="D13" s="3" t="s">
        <v>7</v>
      </c>
      <c r="E13" s="3" t="s">
        <v>8</v>
      </c>
      <c r="F13" s="3" t="s">
        <v>9</v>
      </c>
      <c r="G13" s="3" t="s">
        <v>10</v>
      </c>
      <c r="H13" s="3" t="s">
        <v>11</v>
      </c>
      <c r="I13" s="3" t="s">
        <v>12</v>
      </c>
      <c r="J13" s="31" t="s">
        <v>101</v>
      </c>
      <c r="K13" s="29" t="s">
        <v>13</v>
      </c>
      <c r="L13" s="21" t="s">
        <v>37</v>
      </c>
      <c r="M13" s="5" t="s">
        <v>8</v>
      </c>
      <c r="N13" s="5" t="s">
        <v>87</v>
      </c>
      <c r="O13" s="5" t="s">
        <v>51</v>
      </c>
      <c r="P13" s="5" t="s">
        <v>30</v>
      </c>
      <c r="Q13" s="22" t="s">
        <v>27</v>
      </c>
    </row>
    <row r="14" spans="1:17" ht="12.75">
      <c r="A14" s="4" t="s">
        <v>14</v>
      </c>
      <c r="B14" s="5"/>
      <c r="C14" s="5"/>
      <c r="D14" s="5"/>
      <c r="E14" s="5">
        <v>12</v>
      </c>
      <c r="F14" s="5">
        <v>17</v>
      </c>
      <c r="G14" s="5">
        <v>20</v>
      </c>
      <c r="H14" s="5">
        <v>8</v>
      </c>
      <c r="I14" s="5">
        <v>13</v>
      </c>
      <c r="J14" s="32">
        <f>J6-J22</f>
        <v>2</v>
      </c>
      <c r="K14">
        <f>SUM(F14:I14)</f>
        <v>58</v>
      </c>
      <c r="L14" s="21" t="s">
        <v>38</v>
      </c>
      <c r="M14" s="5" t="s">
        <v>8</v>
      </c>
      <c r="N14" s="5"/>
      <c r="O14" s="5" t="s">
        <v>43</v>
      </c>
      <c r="P14" s="5" t="s">
        <v>43</v>
      </c>
      <c r="Q14" s="22" t="s">
        <v>42</v>
      </c>
    </row>
    <row r="15" spans="1:17" ht="12.75">
      <c r="A15" s="4" t="s">
        <v>3</v>
      </c>
      <c r="B15" s="5"/>
      <c r="C15" s="5"/>
      <c r="D15" s="5"/>
      <c r="E15" s="5">
        <v>0</v>
      </c>
      <c r="F15" s="5"/>
      <c r="G15" s="5">
        <v>11</v>
      </c>
      <c r="H15" s="5">
        <v>8</v>
      </c>
      <c r="I15" s="5">
        <v>4</v>
      </c>
      <c r="J15" s="32">
        <f>J7-J23</f>
        <v>11</v>
      </c>
      <c r="K15">
        <f>SUM(F15:I15)</f>
        <v>23</v>
      </c>
      <c r="L15" s="21" t="s">
        <v>40</v>
      </c>
      <c r="M15" s="5" t="s">
        <v>8</v>
      </c>
      <c r="N15" s="5" t="s">
        <v>87</v>
      </c>
      <c r="O15" s="5">
        <v>12</v>
      </c>
      <c r="P15" s="5" t="s">
        <v>30</v>
      </c>
      <c r="Q15" s="22" t="s">
        <v>54</v>
      </c>
    </row>
    <row r="16" spans="1:17" ht="12.75">
      <c r="A16" s="4" t="s">
        <v>4</v>
      </c>
      <c r="B16" s="5"/>
      <c r="C16" s="5"/>
      <c r="D16" s="5"/>
      <c r="E16" s="5">
        <v>4</v>
      </c>
      <c r="F16" s="5"/>
      <c r="G16" s="5">
        <v>3</v>
      </c>
      <c r="H16" s="5"/>
      <c r="I16" s="5">
        <v>2</v>
      </c>
      <c r="J16" s="32">
        <f>J8-J24</f>
        <v>22</v>
      </c>
      <c r="K16">
        <f>SUM(F16:I16)</f>
        <v>5</v>
      </c>
      <c r="L16" s="21" t="s">
        <v>41</v>
      </c>
      <c r="M16" s="5" t="s">
        <v>8</v>
      </c>
      <c r="N16" s="5" t="s">
        <v>50</v>
      </c>
      <c r="O16" s="5">
        <v>10</v>
      </c>
      <c r="P16" s="5" t="s">
        <v>30</v>
      </c>
      <c r="Q16" s="22" t="s">
        <v>28</v>
      </c>
    </row>
    <row r="17" spans="1:17" ht="12.75">
      <c r="A17" s="4" t="s">
        <v>2</v>
      </c>
      <c r="B17" s="5">
        <v>10</v>
      </c>
      <c r="C17" s="5">
        <v>8</v>
      </c>
      <c r="D17" s="5">
        <v>9</v>
      </c>
      <c r="E17" s="5">
        <v>5</v>
      </c>
      <c r="F17" s="5">
        <v>4</v>
      </c>
      <c r="G17" s="5">
        <v>2</v>
      </c>
      <c r="H17" s="5">
        <v>4</v>
      </c>
      <c r="I17" s="5">
        <v>1</v>
      </c>
      <c r="J17" s="32">
        <f>J9-J25</f>
        <v>7</v>
      </c>
      <c r="K17">
        <f>SUM(F17:I17)</f>
        <v>11</v>
      </c>
      <c r="L17" s="21" t="s">
        <v>44</v>
      </c>
      <c r="M17" s="5" t="s">
        <v>8</v>
      </c>
      <c r="N17" s="5" t="s">
        <v>50</v>
      </c>
      <c r="O17" s="5">
        <v>9</v>
      </c>
      <c r="P17" s="5" t="s">
        <v>30</v>
      </c>
      <c r="Q17" s="22" t="s">
        <v>28</v>
      </c>
    </row>
    <row r="18" spans="1:17" ht="12.75">
      <c r="A18" s="2" t="s">
        <v>13</v>
      </c>
      <c r="B18" s="3">
        <f aca="true" t="shared" si="1" ref="B18:I18">SUM(B14:B17)</f>
        <v>10</v>
      </c>
      <c r="C18" s="3">
        <f t="shared" si="1"/>
        <v>8</v>
      </c>
      <c r="D18" s="3">
        <f t="shared" si="1"/>
        <v>9</v>
      </c>
      <c r="E18" s="3">
        <f t="shared" si="1"/>
        <v>21</v>
      </c>
      <c r="F18" s="3">
        <f t="shared" si="1"/>
        <v>21</v>
      </c>
      <c r="G18" s="3">
        <f t="shared" si="1"/>
        <v>36</v>
      </c>
      <c r="H18" s="3">
        <f t="shared" si="1"/>
        <v>20</v>
      </c>
      <c r="I18" s="3">
        <f t="shared" si="1"/>
        <v>20</v>
      </c>
      <c r="J18" s="33">
        <f>SUM(J14:J17)</f>
        <v>42</v>
      </c>
      <c r="K18">
        <f>SUM(F18:I18)</f>
        <v>97</v>
      </c>
      <c r="L18" s="21" t="s">
        <v>45</v>
      </c>
      <c r="M18" s="5" t="s">
        <v>8</v>
      </c>
      <c r="N18" s="5" t="s">
        <v>50</v>
      </c>
      <c r="O18" s="5">
        <v>9</v>
      </c>
      <c r="P18" s="5" t="s">
        <v>30</v>
      </c>
      <c r="Q18" s="22" t="s">
        <v>28</v>
      </c>
    </row>
    <row r="19" spans="12:17" ht="12.75">
      <c r="L19" s="23" t="s">
        <v>49</v>
      </c>
      <c r="M19" s="5" t="s">
        <v>8</v>
      </c>
      <c r="N19" s="5" t="s">
        <v>50</v>
      </c>
      <c r="O19" s="5">
        <v>9</v>
      </c>
      <c r="P19" s="5" t="s">
        <v>26</v>
      </c>
      <c r="Q19" s="22" t="s">
        <v>28</v>
      </c>
    </row>
    <row r="20" spans="1:17" ht="12.75">
      <c r="A20" s="1" t="s">
        <v>17</v>
      </c>
      <c r="L20" s="21" t="s">
        <v>46</v>
      </c>
      <c r="M20" s="5" t="s">
        <v>8</v>
      </c>
      <c r="N20" s="5" t="s">
        <v>50</v>
      </c>
      <c r="O20" s="5" t="s">
        <v>43</v>
      </c>
      <c r="P20" s="5" t="s">
        <v>43</v>
      </c>
      <c r="Q20" s="22" t="s">
        <v>55</v>
      </c>
    </row>
    <row r="21" spans="1:17" ht="12.75">
      <c r="A21" s="2" t="s">
        <v>1</v>
      </c>
      <c r="B21" s="3" t="s">
        <v>5</v>
      </c>
      <c r="C21" s="3" t="s">
        <v>6</v>
      </c>
      <c r="D21" s="3" t="s">
        <v>7</v>
      </c>
      <c r="E21" s="3" t="s">
        <v>8</v>
      </c>
      <c r="F21" s="3" t="s">
        <v>9</v>
      </c>
      <c r="G21" s="3" t="s">
        <v>10</v>
      </c>
      <c r="H21" s="3" t="s">
        <v>11</v>
      </c>
      <c r="I21" s="3" t="s">
        <v>12</v>
      </c>
      <c r="J21" s="31" t="s">
        <v>101</v>
      </c>
      <c r="K21" s="29" t="s">
        <v>13</v>
      </c>
      <c r="L21" s="21" t="s">
        <v>47</v>
      </c>
      <c r="M21" s="5" t="s">
        <v>8</v>
      </c>
      <c r="N21" s="5" t="s">
        <v>50</v>
      </c>
      <c r="O21" s="5">
        <v>9</v>
      </c>
      <c r="P21" s="5" t="s">
        <v>26</v>
      </c>
      <c r="Q21" s="22" t="s">
        <v>28</v>
      </c>
    </row>
    <row r="22" spans="1:17" ht="12.75">
      <c r="A22" s="4" t="s">
        <v>14</v>
      </c>
      <c r="B22" s="5"/>
      <c r="C22" s="5"/>
      <c r="D22" s="5"/>
      <c r="E22" s="5">
        <f>E6-E14</f>
        <v>6</v>
      </c>
      <c r="F22" s="5">
        <f>F6-F14</f>
        <v>14</v>
      </c>
      <c r="G22" s="5">
        <f>G6-G14</f>
        <v>10</v>
      </c>
      <c r="H22" s="5">
        <f>H6-H14</f>
        <v>20</v>
      </c>
      <c r="I22" s="5">
        <f>I6-I14</f>
        <v>18</v>
      </c>
      <c r="J22" s="32">
        <v>17</v>
      </c>
      <c r="K22">
        <f>SUM(F22:I22)</f>
        <v>62</v>
      </c>
      <c r="L22" s="21" t="s">
        <v>48</v>
      </c>
      <c r="M22" s="5" t="s">
        <v>8</v>
      </c>
      <c r="N22" s="5" t="s">
        <v>50</v>
      </c>
      <c r="O22" s="5">
        <v>9</v>
      </c>
      <c r="P22" s="5" t="s">
        <v>26</v>
      </c>
      <c r="Q22" s="22" t="s">
        <v>28</v>
      </c>
    </row>
    <row r="23" spans="1:17" ht="13.5" thickBot="1">
      <c r="A23" s="4" t="s">
        <v>3</v>
      </c>
      <c r="B23" s="5"/>
      <c r="C23" s="5"/>
      <c r="D23" s="5"/>
      <c r="E23" s="5">
        <f>E7-E15</f>
        <v>7</v>
      </c>
      <c r="F23" s="5"/>
      <c r="G23" s="5">
        <f aca="true" t="shared" si="2" ref="G23:I24">G7-G15</f>
        <v>10</v>
      </c>
      <c r="H23" s="5">
        <f t="shared" si="2"/>
        <v>14</v>
      </c>
      <c r="I23" s="5">
        <f t="shared" si="2"/>
        <v>24</v>
      </c>
      <c r="J23" s="32">
        <v>16</v>
      </c>
      <c r="K23">
        <f>SUM(F23:I23)</f>
        <v>48</v>
      </c>
      <c r="L23" s="24" t="s">
        <v>53</v>
      </c>
      <c r="M23" s="25" t="s">
        <v>8</v>
      </c>
      <c r="N23" s="25" t="s">
        <v>50</v>
      </c>
      <c r="O23" s="25">
        <v>9</v>
      </c>
      <c r="P23" s="25" t="s">
        <v>26</v>
      </c>
      <c r="Q23" s="26" t="s">
        <v>28</v>
      </c>
    </row>
    <row r="24" spans="1:17" ht="12.75">
      <c r="A24" s="4" t="s">
        <v>4</v>
      </c>
      <c r="B24" s="5"/>
      <c r="C24" s="5"/>
      <c r="D24" s="5"/>
      <c r="E24" s="5">
        <f>E8-E16</f>
        <v>10</v>
      </c>
      <c r="F24" s="5">
        <f>F8-F16</f>
        <v>15</v>
      </c>
      <c r="G24" s="5">
        <f t="shared" si="2"/>
        <v>25</v>
      </c>
      <c r="H24" s="5">
        <f t="shared" si="2"/>
        <v>13</v>
      </c>
      <c r="I24" s="5">
        <f t="shared" si="2"/>
        <v>13</v>
      </c>
      <c r="J24" s="32">
        <v>15</v>
      </c>
      <c r="K24">
        <f>SUM(F24:I24)</f>
        <v>66</v>
      </c>
      <c r="L24" s="18" t="s">
        <v>66</v>
      </c>
      <c r="M24" s="19" t="s">
        <v>10</v>
      </c>
      <c r="N24" s="19" t="s">
        <v>87</v>
      </c>
      <c r="O24" s="19">
        <v>11</v>
      </c>
      <c r="P24" s="19" t="s">
        <v>30</v>
      </c>
      <c r="Q24" s="20"/>
    </row>
    <row r="25" spans="1:17" ht="12.75">
      <c r="A25" s="4" t="s">
        <v>2</v>
      </c>
      <c r="B25" s="5">
        <f>B9-B17</f>
        <v>13</v>
      </c>
      <c r="C25" s="5">
        <f>C9-C17</f>
        <v>12</v>
      </c>
      <c r="D25" s="5">
        <f>D9-D17</f>
        <v>9</v>
      </c>
      <c r="E25" s="5">
        <f>E9-E17</f>
        <v>16</v>
      </c>
      <c r="F25" s="5">
        <f>F9-F17</f>
        <v>13</v>
      </c>
      <c r="G25" s="5">
        <f>G9-G17</f>
        <v>21</v>
      </c>
      <c r="H25" s="5">
        <f>H9-H17</f>
        <v>22</v>
      </c>
      <c r="I25" s="5">
        <f>I9-I17</f>
        <v>27</v>
      </c>
      <c r="J25" s="32">
        <v>17</v>
      </c>
      <c r="K25">
        <f>SUM(F25:I25)</f>
        <v>83</v>
      </c>
      <c r="L25" s="21" t="s">
        <v>68</v>
      </c>
      <c r="M25" s="5" t="s">
        <v>10</v>
      </c>
      <c r="N25" s="5" t="s">
        <v>50</v>
      </c>
      <c r="O25" s="5">
        <v>10</v>
      </c>
      <c r="P25" s="5" t="s">
        <v>30</v>
      </c>
      <c r="Q25" s="22" t="s">
        <v>86</v>
      </c>
    </row>
    <row r="26" spans="1:17" ht="12.75">
      <c r="A26" s="2" t="s">
        <v>13</v>
      </c>
      <c r="B26" s="3">
        <f>SUM(B22:B25)</f>
        <v>13</v>
      </c>
      <c r="C26" s="3">
        <f aca="true" t="shared" si="3" ref="C26:I26">SUM(C22:C25)</f>
        <v>12</v>
      </c>
      <c r="D26" s="3">
        <f t="shared" si="3"/>
        <v>9</v>
      </c>
      <c r="E26" s="3">
        <f>E10-E18</f>
        <v>39</v>
      </c>
      <c r="F26" s="3">
        <f t="shared" si="3"/>
        <v>42</v>
      </c>
      <c r="G26" s="3">
        <f t="shared" si="3"/>
        <v>66</v>
      </c>
      <c r="H26" s="3">
        <f t="shared" si="3"/>
        <v>69</v>
      </c>
      <c r="I26" s="3">
        <f t="shared" si="3"/>
        <v>82</v>
      </c>
      <c r="J26" s="33">
        <f>SUM(J22:J25)</f>
        <v>65</v>
      </c>
      <c r="K26">
        <f>SUM(F26:I26)</f>
        <v>259</v>
      </c>
      <c r="L26" s="21" t="s">
        <v>61</v>
      </c>
      <c r="M26" s="5" t="s">
        <v>10</v>
      </c>
      <c r="N26" s="5" t="s">
        <v>87</v>
      </c>
      <c r="O26" s="5" t="s">
        <v>51</v>
      </c>
      <c r="P26" s="5" t="s">
        <v>30</v>
      </c>
      <c r="Q26" s="22" t="s">
        <v>27</v>
      </c>
    </row>
    <row r="27" spans="12:17" ht="12.75">
      <c r="L27" s="21" t="s">
        <v>39</v>
      </c>
      <c r="M27" s="5" t="s">
        <v>10</v>
      </c>
      <c r="N27" s="5" t="s">
        <v>87</v>
      </c>
      <c r="O27" s="5">
        <v>11</v>
      </c>
      <c r="P27" s="5" t="s">
        <v>30</v>
      </c>
      <c r="Q27" s="22" t="s">
        <v>52</v>
      </c>
    </row>
    <row r="28" spans="1:17" ht="12.75">
      <c r="A28" s="1" t="s">
        <v>18</v>
      </c>
      <c r="L28" s="21" t="s">
        <v>60</v>
      </c>
      <c r="M28" s="5" t="s">
        <v>10</v>
      </c>
      <c r="N28" s="5" t="s">
        <v>50</v>
      </c>
      <c r="O28" s="5">
        <v>10</v>
      </c>
      <c r="P28" s="5" t="s">
        <v>26</v>
      </c>
      <c r="Q28" s="22" t="s">
        <v>27</v>
      </c>
    </row>
    <row r="29" spans="1:17" ht="12.75">
      <c r="A29" s="2" t="s">
        <v>1</v>
      </c>
      <c r="B29" s="3" t="s">
        <v>5</v>
      </c>
      <c r="C29" s="3" t="s">
        <v>6</v>
      </c>
      <c r="D29" s="3" t="s">
        <v>7</v>
      </c>
      <c r="E29" s="3" t="s">
        <v>8</v>
      </c>
      <c r="F29" s="3" t="s">
        <v>9</v>
      </c>
      <c r="G29" s="3" t="s">
        <v>10</v>
      </c>
      <c r="H29" s="3" t="s">
        <v>11</v>
      </c>
      <c r="I29" s="3" t="s">
        <v>12</v>
      </c>
      <c r="J29" s="31" t="s">
        <v>101</v>
      </c>
      <c r="K29" s="29" t="s">
        <v>13</v>
      </c>
      <c r="L29" s="21" t="s">
        <v>69</v>
      </c>
      <c r="M29" s="5" t="s">
        <v>10</v>
      </c>
      <c r="N29" s="5" t="s">
        <v>87</v>
      </c>
      <c r="O29" s="5">
        <v>11</v>
      </c>
      <c r="P29" s="5" t="s">
        <v>30</v>
      </c>
      <c r="Q29" s="22" t="s">
        <v>28</v>
      </c>
    </row>
    <row r="30" spans="1:17" ht="13.5" thickBot="1">
      <c r="A30" s="4" t="s">
        <v>14</v>
      </c>
      <c r="B30" s="6">
        <f aca="true" t="shared" si="4" ref="B30:J31">IF(B22="","",B14/B6)</f>
      </c>
      <c r="C30" s="6">
        <f t="shared" si="4"/>
      </c>
      <c r="D30" s="6">
        <f t="shared" si="4"/>
      </c>
      <c r="E30" s="6">
        <f>IF(E22="","",E14/E6)</f>
        <v>0.6666666666666666</v>
      </c>
      <c r="F30" s="6">
        <f t="shared" si="4"/>
        <v>0.5483870967741935</v>
      </c>
      <c r="G30" s="6">
        <f t="shared" si="4"/>
        <v>0.6666666666666666</v>
      </c>
      <c r="H30" s="6">
        <f t="shared" si="4"/>
        <v>0.2857142857142857</v>
      </c>
      <c r="I30" s="6">
        <f t="shared" si="4"/>
        <v>0.41935483870967744</v>
      </c>
      <c r="J30" s="6">
        <f t="shared" si="4"/>
        <v>0.10526315789473684</v>
      </c>
      <c r="K30" s="30">
        <f>K14*100/K6</f>
        <v>36.94267515923567</v>
      </c>
      <c r="L30" s="24" t="s">
        <v>62</v>
      </c>
      <c r="M30" s="25" t="s">
        <v>10</v>
      </c>
      <c r="N30" s="25" t="s">
        <v>87</v>
      </c>
      <c r="O30" s="25">
        <v>11</v>
      </c>
      <c r="P30" s="25" t="s">
        <v>30</v>
      </c>
      <c r="Q30" s="26" t="s">
        <v>27</v>
      </c>
    </row>
    <row r="31" spans="1:17" ht="12.75">
      <c r="A31" s="4" t="s">
        <v>3</v>
      </c>
      <c r="B31" s="6">
        <f t="shared" si="4"/>
      </c>
      <c r="C31" s="6">
        <f t="shared" si="4"/>
      </c>
      <c r="D31" s="6">
        <f t="shared" si="4"/>
      </c>
      <c r="E31" s="6">
        <f>IF(E23="","",E15/E7)</f>
        <v>0</v>
      </c>
      <c r="F31" s="6">
        <f t="shared" si="4"/>
      </c>
      <c r="G31" s="6">
        <f t="shared" si="4"/>
        <v>0.5238095238095238</v>
      </c>
      <c r="H31" s="6">
        <f t="shared" si="4"/>
        <v>0.36363636363636365</v>
      </c>
      <c r="I31" s="6">
        <f t="shared" si="4"/>
        <v>0.14285714285714285</v>
      </c>
      <c r="J31" s="6">
        <f>IF(J23="","",J15/J7)</f>
        <v>0.4074074074074074</v>
      </c>
      <c r="K31" s="30">
        <f>K15*100/K7</f>
        <v>21.904761904761905</v>
      </c>
      <c r="L31" s="18" t="s">
        <v>71</v>
      </c>
      <c r="M31" s="19" t="s">
        <v>11</v>
      </c>
      <c r="N31" s="19" t="s">
        <v>87</v>
      </c>
      <c r="O31" s="19">
        <v>11</v>
      </c>
      <c r="P31" s="19" t="s">
        <v>30</v>
      </c>
      <c r="Q31" s="20" t="s">
        <v>27</v>
      </c>
    </row>
    <row r="32" spans="1:17" ht="12.75">
      <c r="A32" s="4" t="s">
        <v>4</v>
      </c>
      <c r="B32" s="6">
        <f aca="true" t="shared" si="5" ref="B32:J32">IF(B24="","",B16/B8)</f>
      </c>
      <c r="C32" s="6">
        <f t="shared" si="5"/>
      </c>
      <c r="D32" s="6">
        <f t="shared" si="5"/>
      </c>
      <c r="E32" s="6">
        <f>IF(E24="","",E16/E8)</f>
        <v>0.2857142857142857</v>
      </c>
      <c r="F32" s="6">
        <f t="shared" si="5"/>
        <v>0</v>
      </c>
      <c r="G32" s="6">
        <f t="shared" si="5"/>
        <v>0.10714285714285714</v>
      </c>
      <c r="H32" s="6">
        <f t="shared" si="5"/>
        <v>0</v>
      </c>
      <c r="I32" s="6">
        <f t="shared" si="5"/>
        <v>0.13333333333333333</v>
      </c>
      <c r="J32" s="6">
        <f t="shared" si="5"/>
        <v>0.5945945945945946</v>
      </c>
      <c r="K32" s="30">
        <f>K16*100/K8</f>
        <v>4.098360655737705</v>
      </c>
      <c r="L32" s="21" t="s">
        <v>72</v>
      </c>
      <c r="M32" s="5" t="s">
        <v>11</v>
      </c>
      <c r="N32" s="5" t="s">
        <v>87</v>
      </c>
      <c r="O32" s="5">
        <v>11</v>
      </c>
      <c r="P32" s="5" t="s">
        <v>30</v>
      </c>
      <c r="Q32" s="22" t="s">
        <v>27</v>
      </c>
    </row>
    <row r="33" spans="1:17" ht="12.75">
      <c r="A33" s="4" t="s">
        <v>2</v>
      </c>
      <c r="B33" s="6">
        <f>IF(B25="","",B17/B9)</f>
        <v>0.43478260869565216</v>
      </c>
      <c r="C33" s="6">
        <f>IF(C25="","",C17/C9)</f>
        <v>0.4</v>
      </c>
      <c r="D33" s="6">
        <f>IF(D25="","",D17/D9)</f>
        <v>0.5</v>
      </c>
      <c r="E33" s="6">
        <f>IF(E25="","",E17/E9)</f>
        <v>0.23809523809523808</v>
      </c>
      <c r="F33" s="6">
        <f>IF(F25="","",F17/F9)</f>
        <v>0.23529411764705882</v>
      </c>
      <c r="G33" s="6">
        <f>IF(G25="","",G17/G9)</f>
        <v>0.08695652173913043</v>
      </c>
      <c r="H33" s="6">
        <f>IF(H25="","",H17/H9)</f>
        <v>0.15384615384615385</v>
      </c>
      <c r="I33" s="6">
        <f>IF(I25="","",I17/I9)</f>
        <v>0.03571428571428571</v>
      </c>
      <c r="J33" s="6">
        <f>IF(J25="","",J17/J9)</f>
        <v>0.2916666666666667</v>
      </c>
      <c r="K33" s="30">
        <f>K17*100/K9</f>
        <v>9.565217391304348</v>
      </c>
      <c r="L33" s="21" t="s">
        <v>64</v>
      </c>
      <c r="M33" s="5" t="s">
        <v>11</v>
      </c>
      <c r="N33" s="5" t="s">
        <v>50</v>
      </c>
      <c r="O33" s="5">
        <v>10</v>
      </c>
      <c r="P33" s="5" t="s">
        <v>43</v>
      </c>
      <c r="Q33" s="22" t="s">
        <v>55</v>
      </c>
    </row>
    <row r="34" spans="1:17" ht="12.75">
      <c r="A34" s="2" t="s">
        <v>13</v>
      </c>
      <c r="B34" s="7">
        <f>B18/B10</f>
        <v>0.43478260869565216</v>
      </c>
      <c r="C34" s="7">
        <f aca="true" t="shared" si="6" ref="C34:I34">C18/C10</f>
        <v>0.4</v>
      </c>
      <c r="D34" s="7">
        <f t="shared" si="6"/>
        <v>0.5</v>
      </c>
      <c r="E34" s="7">
        <f>IF(E26="","",E18/E10)</f>
        <v>0.35</v>
      </c>
      <c r="F34" s="7">
        <f t="shared" si="6"/>
        <v>0.3333333333333333</v>
      </c>
      <c r="G34" s="7">
        <f t="shared" si="6"/>
        <v>0.35294117647058826</v>
      </c>
      <c r="H34" s="7">
        <f t="shared" si="6"/>
        <v>0.2247191011235955</v>
      </c>
      <c r="I34" s="7">
        <f t="shared" si="6"/>
        <v>0.19607843137254902</v>
      </c>
      <c r="J34" s="7">
        <f>IF(J26="","",J18/J10)</f>
        <v>0.3925233644859813</v>
      </c>
      <c r="K34" s="30">
        <f>K18*100/K10</f>
        <v>23.317307692307693</v>
      </c>
      <c r="L34" s="21" t="s">
        <v>65</v>
      </c>
      <c r="M34" s="5" t="s">
        <v>11</v>
      </c>
      <c r="N34" s="5" t="s">
        <v>50</v>
      </c>
      <c r="O34" s="5">
        <v>10</v>
      </c>
      <c r="P34" s="5" t="s">
        <v>30</v>
      </c>
      <c r="Q34" s="22" t="s">
        <v>55</v>
      </c>
    </row>
    <row r="35" spans="12:17" ht="12.75">
      <c r="L35" s="21" t="s">
        <v>63</v>
      </c>
      <c r="M35" s="5" t="s">
        <v>11</v>
      </c>
      <c r="N35" s="5" t="s">
        <v>87</v>
      </c>
      <c r="O35" s="5">
        <v>11</v>
      </c>
      <c r="P35" s="5" t="s">
        <v>30</v>
      </c>
      <c r="Q35" s="22" t="s">
        <v>27</v>
      </c>
    </row>
    <row r="36" spans="12:17" ht="12.75">
      <c r="L36" s="27" t="s">
        <v>73</v>
      </c>
      <c r="M36" s="5" t="s">
        <v>11</v>
      </c>
      <c r="N36" s="5" t="s">
        <v>50</v>
      </c>
      <c r="O36" s="5">
        <v>9</v>
      </c>
      <c r="P36" s="5" t="s">
        <v>30</v>
      </c>
      <c r="Q36" s="22" t="s">
        <v>75</v>
      </c>
    </row>
    <row r="37" spans="12:17" ht="12.75">
      <c r="L37" s="27" t="s">
        <v>74</v>
      </c>
      <c r="M37" s="5" t="s">
        <v>11</v>
      </c>
      <c r="N37" s="5" t="s">
        <v>87</v>
      </c>
      <c r="O37" s="5">
        <v>11</v>
      </c>
      <c r="P37" s="5" t="s">
        <v>30</v>
      </c>
      <c r="Q37" s="22" t="s">
        <v>27</v>
      </c>
    </row>
    <row r="38" spans="12:17" ht="12.75">
      <c r="L38" s="21" t="s">
        <v>67</v>
      </c>
      <c r="M38" s="5" t="s">
        <v>11</v>
      </c>
      <c r="N38" s="5" t="s">
        <v>87</v>
      </c>
      <c r="O38" s="5">
        <v>11</v>
      </c>
      <c r="P38" s="5" t="s">
        <v>30</v>
      </c>
      <c r="Q38" s="22" t="s">
        <v>76</v>
      </c>
    </row>
    <row r="39" spans="12:17" ht="12.75">
      <c r="L39" s="21" t="s">
        <v>77</v>
      </c>
      <c r="M39" s="5" t="s">
        <v>11</v>
      </c>
      <c r="N39" s="5" t="s">
        <v>87</v>
      </c>
      <c r="O39" s="5">
        <v>11</v>
      </c>
      <c r="P39" s="5" t="s">
        <v>30</v>
      </c>
      <c r="Q39" s="22" t="s">
        <v>28</v>
      </c>
    </row>
    <row r="40" spans="12:17" ht="12.75">
      <c r="L40" s="21" t="s">
        <v>44</v>
      </c>
      <c r="M40" s="5" t="s">
        <v>11</v>
      </c>
      <c r="N40" s="5" t="s">
        <v>50</v>
      </c>
      <c r="O40" s="5">
        <v>10</v>
      </c>
      <c r="P40" s="5" t="s">
        <v>26</v>
      </c>
      <c r="Q40" s="22" t="s">
        <v>55</v>
      </c>
    </row>
    <row r="41" spans="12:17" ht="13.5" thickBot="1">
      <c r="L41" s="24" t="s">
        <v>70</v>
      </c>
      <c r="M41" s="25" t="s">
        <v>11</v>
      </c>
      <c r="N41" s="25" t="s">
        <v>50</v>
      </c>
      <c r="O41" s="25">
        <v>9</v>
      </c>
      <c r="P41" s="25" t="s">
        <v>30</v>
      </c>
      <c r="Q41" s="26" t="s">
        <v>28</v>
      </c>
    </row>
    <row r="42" spans="12:17" ht="12.75">
      <c r="L42" s="10" t="s">
        <v>85</v>
      </c>
      <c r="M42" s="11" t="s">
        <v>12</v>
      </c>
      <c r="N42" s="11" t="s">
        <v>87</v>
      </c>
      <c r="O42" s="11">
        <v>10</v>
      </c>
      <c r="P42" s="10"/>
      <c r="Q42" s="10" t="s">
        <v>86</v>
      </c>
    </row>
    <row r="43" spans="12:17" ht="12.75">
      <c r="L43" s="4" t="s">
        <v>79</v>
      </c>
      <c r="M43" s="11" t="s">
        <v>12</v>
      </c>
      <c r="N43" s="5" t="s">
        <v>87</v>
      </c>
      <c r="O43" s="5"/>
      <c r="P43" s="4"/>
      <c r="Q43" s="4"/>
    </row>
    <row r="44" spans="12:17" ht="12.75">
      <c r="L44" s="4" t="s">
        <v>80</v>
      </c>
      <c r="M44" s="11" t="s">
        <v>12</v>
      </c>
      <c r="N44" s="5" t="s">
        <v>87</v>
      </c>
      <c r="O44" s="5">
        <v>10</v>
      </c>
      <c r="P44" s="4"/>
      <c r="Q44" s="4"/>
    </row>
    <row r="45" spans="12:17" ht="12.75">
      <c r="L45" s="4" t="s">
        <v>81</v>
      </c>
      <c r="M45" s="11" t="s">
        <v>12</v>
      </c>
      <c r="N45" s="5" t="s">
        <v>87</v>
      </c>
      <c r="O45" s="5">
        <v>10</v>
      </c>
      <c r="P45" s="4"/>
      <c r="Q45" s="4"/>
    </row>
    <row r="46" spans="12:17" ht="12.75">
      <c r="L46" s="4" t="s">
        <v>98</v>
      </c>
      <c r="M46" s="11" t="s">
        <v>12</v>
      </c>
      <c r="N46" s="5" t="s">
        <v>87</v>
      </c>
      <c r="O46" s="5">
        <v>10</v>
      </c>
      <c r="P46" s="4"/>
      <c r="Q46" s="4"/>
    </row>
    <row r="47" spans="12:17" ht="12.75">
      <c r="L47" s="4" t="s">
        <v>82</v>
      </c>
      <c r="M47" s="11" t="s">
        <v>12</v>
      </c>
      <c r="N47" s="5" t="s">
        <v>87</v>
      </c>
      <c r="O47" s="5">
        <v>10</v>
      </c>
      <c r="P47" s="4"/>
      <c r="Q47" s="4"/>
    </row>
    <row r="48" spans="12:17" ht="12.75">
      <c r="L48" s="4" t="s">
        <v>83</v>
      </c>
      <c r="M48" s="11" t="s">
        <v>12</v>
      </c>
      <c r="N48" s="5" t="s">
        <v>87</v>
      </c>
      <c r="O48" s="5">
        <v>10</v>
      </c>
      <c r="P48" s="4"/>
      <c r="Q48" s="4"/>
    </row>
    <row r="49" spans="12:17" ht="12.75">
      <c r="L49" s="4" t="s">
        <v>84</v>
      </c>
      <c r="M49" s="11" t="s">
        <v>12</v>
      </c>
      <c r="N49" s="5" t="s">
        <v>87</v>
      </c>
      <c r="O49" s="5">
        <v>10</v>
      </c>
      <c r="P49" s="4"/>
      <c r="Q49" s="4"/>
    </row>
    <row r="50" spans="12:17" ht="12.75">
      <c r="L50" s="4" t="s">
        <v>88</v>
      </c>
      <c r="M50" s="4"/>
      <c r="N50" s="4"/>
      <c r="O50" s="4"/>
      <c r="P50" s="4"/>
      <c r="Q50" s="4"/>
    </row>
    <row r="51" spans="12:17" ht="12.75">
      <c r="L51" s="4" t="s">
        <v>89</v>
      </c>
      <c r="M51" s="4"/>
      <c r="N51" s="4"/>
      <c r="O51" s="4"/>
      <c r="P51" s="4"/>
      <c r="Q51" s="4"/>
    </row>
    <row r="52" spans="12:17" ht="12.75">
      <c r="L52" s="4" t="s">
        <v>90</v>
      </c>
      <c r="M52" s="4"/>
      <c r="N52" s="4"/>
      <c r="O52" s="4"/>
      <c r="P52" s="4"/>
      <c r="Q52" s="4"/>
    </row>
    <row r="53" spans="12:17" ht="12.75">
      <c r="L53" s="4" t="s">
        <v>91</v>
      </c>
      <c r="M53" s="4"/>
      <c r="N53" s="4"/>
      <c r="O53" s="4"/>
      <c r="P53" s="4"/>
      <c r="Q53" s="4"/>
    </row>
    <row r="54" spans="12:17" ht="12.75">
      <c r="L54" s="4" t="s">
        <v>92</v>
      </c>
      <c r="M54" s="4"/>
      <c r="N54" s="4"/>
      <c r="O54" s="4"/>
      <c r="P54" s="4"/>
      <c r="Q54" s="4"/>
    </row>
    <row r="55" spans="12:17" ht="12.75">
      <c r="L55" s="4" t="s">
        <v>93</v>
      </c>
      <c r="M55" s="4"/>
      <c r="N55" s="4"/>
      <c r="O55" s="4"/>
      <c r="P55" s="4"/>
      <c r="Q55" s="4"/>
    </row>
    <row r="56" spans="12:17" ht="12.75">
      <c r="L56" s="4" t="s">
        <v>94</v>
      </c>
      <c r="M56" s="4"/>
      <c r="N56" s="4"/>
      <c r="O56" s="4"/>
      <c r="P56" s="4"/>
      <c r="Q56" s="4"/>
    </row>
    <row r="57" spans="12:17" ht="12.75">
      <c r="L57" s="4" t="s">
        <v>95</v>
      </c>
      <c r="M57" s="4"/>
      <c r="N57" s="4"/>
      <c r="O57" s="4"/>
      <c r="P57" s="4"/>
      <c r="Q57" s="4"/>
    </row>
    <row r="58" spans="12:17" ht="12.75">
      <c r="L58" s="4" t="s">
        <v>97</v>
      </c>
      <c r="M58" s="4"/>
      <c r="N58" s="4"/>
      <c r="O58" s="4"/>
      <c r="P58" s="4"/>
      <c r="Q58" s="4"/>
    </row>
    <row r="59" spans="12:17" ht="12.75">
      <c r="L59" s="4" t="s">
        <v>96</v>
      </c>
      <c r="M59" s="4"/>
      <c r="N59" s="4"/>
      <c r="O59" s="4"/>
      <c r="P59" s="4"/>
      <c r="Q59" s="4"/>
    </row>
    <row r="60" spans="12:17" ht="12.75">
      <c r="L60" s="4"/>
      <c r="M60" s="4"/>
      <c r="N60" s="4"/>
      <c r="O60" s="4"/>
      <c r="P60" s="4"/>
      <c r="Q60" s="4"/>
    </row>
    <row r="61" spans="12:17" ht="12.75">
      <c r="L61" s="4"/>
      <c r="M61" s="4"/>
      <c r="N61" s="4"/>
      <c r="O61" s="4"/>
      <c r="P61" s="4"/>
      <c r="Q61" s="4"/>
    </row>
    <row r="62" spans="12:17" ht="12.75">
      <c r="L62" s="4"/>
      <c r="M62" s="4"/>
      <c r="N62" s="4"/>
      <c r="O62" s="4"/>
      <c r="P62" s="4"/>
      <c r="Q62" s="4"/>
    </row>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D11"/>
  <sheetViews>
    <sheetView tabSelected="1" workbookViewId="0" topLeftCell="A1">
      <selection activeCell="A10" sqref="A10"/>
    </sheetView>
  </sheetViews>
  <sheetFormatPr defaultColWidth="9.140625" defaultRowHeight="12.75"/>
  <cols>
    <col min="1" max="1" width="10.28125" style="0" customWidth="1"/>
  </cols>
  <sheetData>
    <row r="1" ht="12.75">
      <c r="A1" s="1" t="s">
        <v>110</v>
      </c>
    </row>
    <row r="2" spans="1:4" ht="12.75">
      <c r="A2" s="35" t="s">
        <v>109</v>
      </c>
      <c r="D2">
        <v>23</v>
      </c>
    </row>
    <row r="3" spans="1:4" ht="12.75">
      <c r="A3" s="4" t="s">
        <v>102</v>
      </c>
      <c r="D3">
        <v>3</v>
      </c>
    </row>
    <row r="4" spans="1:4" ht="12.75">
      <c r="A4" s="4" t="s">
        <v>103</v>
      </c>
      <c r="D4">
        <v>4</v>
      </c>
    </row>
    <row r="5" spans="1:4" ht="12.75">
      <c r="A5" s="4" t="s">
        <v>105</v>
      </c>
      <c r="D5">
        <v>3</v>
      </c>
    </row>
    <row r="7" ht="12.75">
      <c r="A7" s="2"/>
    </row>
    <row r="8" ht="12.75">
      <c r="A8" s="2" t="s">
        <v>104</v>
      </c>
    </row>
    <row r="9" ht="12.75">
      <c r="A9" s="34" t="s">
        <v>106</v>
      </c>
    </row>
    <row r="10" ht="12.75">
      <c r="A10" s="34" t="s">
        <v>107</v>
      </c>
    </row>
    <row r="11" ht="12.75">
      <c r="A11" s="34" t="s">
        <v>108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AKANKSHA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Sriram</dc:creator>
  <cp:keywords/>
  <dc:description/>
  <cp:lastModifiedBy>User</cp:lastModifiedBy>
  <dcterms:created xsi:type="dcterms:W3CDTF">2008-03-29T11:34:17Z</dcterms:created>
  <dcterms:modified xsi:type="dcterms:W3CDTF">2009-03-26T18:10:21Z</dcterms:modified>
  <cp:category/>
  <cp:version/>
  <cp:contentType/>
  <cp:contentStatus/>
</cp:coreProperties>
</file>