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PV -Vaikkara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<sst xmlns="http://schemas.openxmlformats.org/spreadsheetml/2006/main" count="64" uniqueCount="62">
  <si>
    <t>Poorna Vidya 2- Corporation Middle School Vaikkaran street, off Perambur Barracks Road, Chennai</t>
  </si>
  <si>
    <t>Heads for expenditure</t>
  </si>
  <si>
    <t>Learning Teaching Materials</t>
  </si>
  <si>
    <t>TAL  Teaching Aids</t>
  </si>
  <si>
    <t>Grand Totals</t>
  </si>
  <si>
    <t>Sub Heads of espenditure</t>
  </si>
  <si>
    <t>Teacher middle school @ Rs3000 per month &amp; 13 months</t>
  </si>
  <si>
    <t>Teacher primary school @ Rs2500 per month &amp; 13 months</t>
  </si>
  <si>
    <t>Teacher pre- primary school @ Rs2000 per month &amp; 13 months</t>
  </si>
  <si>
    <t>Honorariums including conveyance charges for personnel</t>
  </si>
  <si>
    <t>Sno</t>
  </si>
  <si>
    <t>I</t>
  </si>
  <si>
    <t>Notes</t>
  </si>
  <si>
    <t>II</t>
  </si>
  <si>
    <t>Classes 1-6 for 95 children @ Rs 150 per set</t>
  </si>
  <si>
    <t>Classes 7-8 for 30 children @ Rs 250 per set</t>
  </si>
  <si>
    <t>III</t>
  </si>
  <si>
    <t>IV</t>
  </si>
  <si>
    <t>Classes 1-5 for 80 children @ Rs 100 per set</t>
  </si>
  <si>
    <t>Classes 6-8 for 45 children @ Rs 150 per set</t>
  </si>
  <si>
    <t>V</t>
  </si>
  <si>
    <t>Slates for the pre-primary primary 50 nos</t>
  </si>
  <si>
    <t xml:space="preserve">Maths - geometry material </t>
  </si>
  <si>
    <t>Atlases</t>
  </si>
  <si>
    <t>Books for the library</t>
  </si>
  <si>
    <t>Resource persons for music and arts</t>
  </si>
  <si>
    <t>Cupboard for books</t>
  </si>
  <si>
    <t>Preprimary open shelves 3 nos</t>
  </si>
  <si>
    <t>Preprimary cupboard</t>
  </si>
  <si>
    <t>Trays for preprimary</t>
  </si>
  <si>
    <t>Play materials preprimary</t>
  </si>
  <si>
    <t>Games materials for school</t>
  </si>
  <si>
    <t>Notebooks and stationery</t>
  </si>
  <si>
    <t>Stationery- chart paper, colours pencils paints…..</t>
  </si>
  <si>
    <t>VI</t>
  </si>
  <si>
    <t>Minimum qualifications Std 10 + training in pre primary - Can transfer Yasodha from Nochinagar</t>
  </si>
  <si>
    <t>Minumum qualifications- plus 2 and some training. Can transfer Radha - can teach English</t>
  </si>
  <si>
    <t>Can transfer Dhanalakshmi. She is TAL trained and can tach English as well to the primary and middle school  classes</t>
  </si>
  <si>
    <t>Ask Brihaddwani for singing classes and ask Vijay Kumar for Koothupatrai</t>
  </si>
  <si>
    <t>Already arranged through Arjun</t>
  </si>
  <si>
    <t>School bags for 125 children @ Rs 215 per bag</t>
  </si>
  <si>
    <t>Lunch boxes/plates and glasses for noon meal</t>
  </si>
  <si>
    <t>Computer+ Averkey+ TV</t>
  </si>
  <si>
    <t>Can use the donated TV here instead of at Odaimanagar if we require to reduce costs</t>
  </si>
  <si>
    <t>VII</t>
  </si>
  <si>
    <t>Miscellaneous</t>
  </si>
  <si>
    <t xml:space="preserve">Transportation for children of classes 1 to 3 </t>
  </si>
  <si>
    <t xml:space="preserve">Educational Tour </t>
  </si>
  <si>
    <t>Fun Bus arrangement for tour free</t>
  </si>
  <si>
    <t>Documentation- photography- typing expenses</t>
  </si>
  <si>
    <t>Contingency</t>
  </si>
  <si>
    <t>Through Vishwanathan and sekar</t>
  </si>
  <si>
    <t>Asha person to deliver materials….report on daily wages</t>
  </si>
  <si>
    <t>On daily wages of Rs100 + conveyance and refreshment- only when required</t>
  </si>
  <si>
    <t>Budget June 2006 to May 2007- Heads</t>
  </si>
  <si>
    <t>Project Steward- Kasturi Easwaran</t>
  </si>
  <si>
    <t>Project Guide - Lakshmi Suryanarayanan</t>
  </si>
  <si>
    <t>Student welfare</t>
  </si>
  <si>
    <t xml:space="preserve">Uniforms 2 sets for children </t>
  </si>
  <si>
    <t>Projected Budget June 2007 to May 2008 sub heads</t>
  </si>
  <si>
    <t>Proposed Budget June 2006 to May 2007 sub heads</t>
  </si>
  <si>
    <t>Project Funding- India International Children's Fund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</si>
</sst>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4" xfId="0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4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2" fillId="0" borderId="10" xfId="0" applyFont="1" applyBorder="1" applyAlignment="1">
      <alignment wrapText="1"/>
    </xf>
    <xf numFmtId="3" fontId="0" fillId="0" borderId="11" xfId="0" applyNumberForma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wrapText="1"/>
    </xf>
    <xf numFmtId="3" fontId="0" fillId="0" borderId="12" xfId="0" applyNumberForma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C8" sqref="C8"/>
    </sheetView>
  </sheetViews>
  <sheetFormatPr defaultColWidth="9.140625" defaultRowHeight="12.75"/>
  <cols>
    <col min="2" max="2" width="7.7109375" style="0" customWidth="1"/>
    <col min="3" max="3" width="24.28125" style="0" customWidth="1"/>
    <col min="4" max="5" width="13.57421875" style="0" customWidth="1"/>
    <col min="6" max="6" width="29.28125" style="0" customWidth="1"/>
    <col min="7" max="7" width="13.57421875" style="0" customWidth="1"/>
    <col min="8" max="8" width="10.140625" style="0" customWidth="1"/>
    <col min="9" max="9" width="10.140625" style="0" bestFit="1" customWidth="1"/>
    <col min="10" max="12" width="10.140625" style="0" customWidth="1"/>
  </cols>
  <sheetData>
    <row r="1" ht="18">
      <c r="A1" s="1" t="s">
        <v>0</v>
      </c>
    </row>
    <row r="2" ht="12.75">
      <c r="A2" s="17" t="s">
        <v>55</v>
      </c>
    </row>
    <row r="3" ht="12.75">
      <c r="A3" s="17" t="s">
        <v>56</v>
      </c>
    </row>
    <row r="4" ht="12.75">
      <c r="A4" s="17" t="s">
        <v>61</v>
      </c>
    </row>
    <row r="5" spans="1:12" ht="63.75">
      <c r="A5" s="12" t="s">
        <v>10</v>
      </c>
      <c r="B5" s="14" t="s">
        <v>1</v>
      </c>
      <c r="C5" s="10" t="s">
        <v>5</v>
      </c>
      <c r="D5" s="13" t="s">
        <v>60</v>
      </c>
      <c r="E5" s="13" t="s">
        <v>54</v>
      </c>
      <c r="F5" s="13" t="s">
        <v>12</v>
      </c>
      <c r="G5" s="13" t="s">
        <v>59</v>
      </c>
      <c r="H5" s="6"/>
      <c r="I5" s="6"/>
      <c r="J5" s="7"/>
      <c r="K5" s="7"/>
      <c r="L5" s="7"/>
    </row>
    <row r="6" spans="1:12" ht="12.75">
      <c r="A6" s="13" t="s">
        <v>11</v>
      </c>
      <c r="B6" s="45" t="s">
        <v>9</v>
      </c>
      <c r="C6" s="46"/>
      <c r="D6" s="47"/>
      <c r="E6" s="47"/>
      <c r="F6" s="47"/>
      <c r="G6" s="48"/>
      <c r="H6" s="6"/>
      <c r="I6" s="6"/>
      <c r="J6" s="7"/>
      <c r="K6" s="7"/>
      <c r="L6" s="7"/>
    </row>
    <row r="7" spans="1:12" ht="51">
      <c r="A7" s="3"/>
      <c r="B7" s="10"/>
      <c r="C7" s="4" t="s">
        <v>6</v>
      </c>
      <c r="D7" s="12">
        <f>3000*13</f>
        <v>39000</v>
      </c>
      <c r="E7" s="12"/>
      <c r="F7" s="3" t="s">
        <v>37</v>
      </c>
      <c r="G7" s="12">
        <v>41000</v>
      </c>
      <c r="H7" s="6"/>
      <c r="I7" s="6"/>
      <c r="J7" s="7"/>
      <c r="K7" s="7"/>
      <c r="L7" s="7"/>
    </row>
    <row r="8" spans="1:12" ht="38.25">
      <c r="A8" s="3"/>
      <c r="B8" s="10"/>
      <c r="C8" s="4" t="s">
        <v>7</v>
      </c>
      <c r="D8" s="12">
        <f>2500*13</f>
        <v>32500</v>
      </c>
      <c r="E8" s="12"/>
      <c r="F8" s="3" t="s">
        <v>36</v>
      </c>
      <c r="G8" s="12">
        <v>33000</v>
      </c>
      <c r="H8" s="6"/>
      <c r="I8" s="6"/>
      <c r="J8" s="7"/>
      <c r="K8" s="7"/>
      <c r="L8" s="7"/>
    </row>
    <row r="9" spans="1:12" ht="51">
      <c r="A9" s="3"/>
      <c r="B9" s="10"/>
      <c r="C9" s="4" t="s">
        <v>8</v>
      </c>
      <c r="D9" s="12">
        <f>2000*13</f>
        <v>26000</v>
      </c>
      <c r="E9" s="12"/>
      <c r="F9" s="3" t="s">
        <v>35</v>
      </c>
      <c r="G9" s="12">
        <v>27000</v>
      </c>
      <c r="H9" s="11"/>
      <c r="I9" s="6"/>
      <c r="J9" s="7"/>
      <c r="K9" s="7"/>
      <c r="L9" s="7"/>
    </row>
    <row r="10" spans="1:12" ht="38.25">
      <c r="A10" s="30"/>
      <c r="B10" s="31"/>
      <c r="C10" s="32" t="s">
        <v>52</v>
      </c>
      <c r="D10" s="33">
        <f>10000</f>
        <v>10000</v>
      </c>
      <c r="E10" s="33"/>
      <c r="F10" s="30" t="s">
        <v>53</v>
      </c>
      <c r="G10" s="33">
        <v>5000</v>
      </c>
      <c r="H10" s="11"/>
      <c r="I10" s="6"/>
      <c r="J10" s="7"/>
      <c r="K10" s="7"/>
      <c r="L10" s="7"/>
    </row>
    <row r="11" spans="1:12" ht="39" thickBot="1">
      <c r="A11" s="22"/>
      <c r="B11" s="18"/>
      <c r="C11" s="19" t="s">
        <v>25</v>
      </c>
      <c r="D11" s="20">
        <f>5000*10</f>
        <v>50000</v>
      </c>
      <c r="E11" s="21">
        <f>SUM(D7:D11)</f>
        <v>157500</v>
      </c>
      <c r="F11" s="22" t="s">
        <v>38</v>
      </c>
      <c r="G11" s="20">
        <f>5000*10</f>
        <v>50000</v>
      </c>
      <c r="H11" s="11"/>
      <c r="I11" s="6"/>
      <c r="J11" s="7"/>
      <c r="K11" s="7"/>
      <c r="L11" s="7"/>
    </row>
    <row r="12" spans="1:12" ht="12.75">
      <c r="A12" s="23" t="s">
        <v>13</v>
      </c>
      <c r="B12" s="65" t="s">
        <v>58</v>
      </c>
      <c r="C12" s="66"/>
      <c r="D12" s="67"/>
      <c r="E12" s="67"/>
      <c r="F12" s="68"/>
      <c r="G12" s="25"/>
      <c r="H12" s="6"/>
      <c r="I12" s="6"/>
      <c r="J12" s="7"/>
      <c r="K12" s="7"/>
      <c r="L12" s="7"/>
    </row>
    <row r="13" spans="1:12" ht="25.5">
      <c r="A13" s="27"/>
      <c r="B13" s="10"/>
      <c r="C13" s="4" t="s">
        <v>14</v>
      </c>
      <c r="D13" s="12">
        <f>2*95*150</f>
        <v>28500</v>
      </c>
      <c r="E13" s="12"/>
      <c r="F13" s="3" t="s">
        <v>39</v>
      </c>
      <c r="G13" s="12">
        <v>32000</v>
      </c>
      <c r="H13" s="6"/>
      <c r="I13" s="6"/>
      <c r="J13" s="7"/>
      <c r="K13" s="7"/>
      <c r="L13" s="7"/>
    </row>
    <row r="14" spans="1:12" ht="26.25" thickBot="1">
      <c r="A14" s="28"/>
      <c r="B14" s="18"/>
      <c r="C14" s="19" t="s">
        <v>15</v>
      </c>
      <c r="D14" s="20">
        <f>2*250*30</f>
        <v>15000</v>
      </c>
      <c r="E14" s="21">
        <f>SUM(D13:D14)</f>
        <v>43500</v>
      </c>
      <c r="F14" s="22" t="s">
        <v>39</v>
      </c>
      <c r="G14" s="20">
        <v>18000</v>
      </c>
      <c r="H14" s="6"/>
      <c r="I14" s="6"/>
      <c r="J14" s="7"/>
      <c r="K14" s="7"/>
      <c r="L14" s="7"/>
    </row>
    <row r="15" spans="1:12" ht="13.5" thickBot="1">
      <c r="A15" s="23" t="s">
        <v>16</v>
      </c>
      <c r="B15" s="49" t="s">
        <v>57</v>
      </c>
      <c r="C15" s="50"/>
      <c r="D15" s="51"/>
      <c r="E15" s="52"/>
      <c r="F15" s="53"/>
      <c r="G15" s="54"/>
      <c r="H15" s="6"/>
      <c r="I15" s="6"/>
      <c r="J15" s="7"/>
      <c r="K15" s="7"/>
      <c r="L15" s="7"/>
    </row>
    <row r="16" spans="2:12" ht="13.5" thickBot="1">
      <c r="B16" s="24" t="s">
        <v>40</v>
      </c>
      <c r="C16" s="29"/>
      <c r="D16" s="25">
        <f>125*215</f>
        <v>26875</v>
      </c>
      <c r="E16" s="25"/>
      <c r="F16" s="26" t="s">
        <v>51</v>
      </c>
      <c r="G16" s="25">
        <v>10000</v>
      </c>
      <c r="H16" s="6"/>
      <c r="I16" s="6"/>
      <c r="J16" s="7"/>
      <c r="K16" s="7"/>
      <c r="L16" s="7"/>
    </row>
    <row r="17" spans="1:12" ht="13.5" thickBot="1">
      <c r="A17" s="34"/>
      <c r="B17" s="31" t="s">
        <v>41</v>
      </c>
      <c r="C17" s="32"/>
      <c r="D17" s="33">
        <f>50*125</f>
        <v>6250</v>
      </c>
      <c r="E17" s="35">
        <f>D16+D17</f>
        <v>33125</v>
      </c>
      <c r="F17" s="36" t="s">
        <v>51</v>
      </c>
      <c r="G17" s="33">
        <v>2000</v>
      </c>
      <c r="H17" s="6"/>
      <c r="I17" s="6"/>
      <c r="J17" s="7"/>
      <c r="K17" s="7"/>
      <c r="L17" s="7"/>
    </row>
    <row r="18" spans="1:12" ht="12.75">
      <c r="A18" s="23" t="s">
        <v>17</v>
      </c>
      <c r="B18" s="65" t="s">
        <v>32</v>
      </c>
      <c r="C18" s="69"/>
      <c r="D18" s="67"/>
      <c r="E18" s="67"/>
      <c r="F18" s="70"/>
      <c r="G18" s="71"/>
      <c r="H18" s="6"/>
      <c r="I18" s="6"/>
      <c r="J18" s="7"/>
      <c r="K18" s="7"/>
      <c r="L18" s="7"/>
    </row>
    <row r="19" spans="1:12" ht="25.5">
      <c r="A19" s="15"/>
      <c r="B19" s="15"/>
      <c r="C19" s="4" t="s">
        <v>18</v>
      </c>
      <c r="D19" s="16">
        <f>100*80</f>
        <v>8000</v>
      </c>
      <c r="E19" s="16"/>
      <c r="F19" s="5"/>
      <c r="G19" s="16">
        <f>100*80</f>
        <v>8000</v>
      </c>
      <c r="H19" s="8"/>
      <c r="I19" s="8"/>
      <c r="J19" s="9"/>
      <c r="K19" s="9"/>
      <c r="L19" s="9"/>
    </row>
    <row r="20" spans="1:12" ht="26.25" thickBot="1">
      <c r="A20" s="37"/>
      <c r="B20" s="37"/>
      <c r="C20" s="19" t="s">
        <v>19</v>
      </c>
      <c r="D20" s="38">
        <f>45*150</f>
        <v>6750</v>
      </c>
      <c r="E20" s="39">
        <f>D19+D20</f>
        <v>14750</v>
      </c>
      <c r="F20" s="40"/>
      <c r="G20" s="38">
        <f>45*150</f>
        <v>6750</v>
      </c>
      <c r="H20" s="8"/>
      <c r="I20" s="8"/>
      <c r="J20" s="9"/>
      <c r="K20" s="9"/>
      <c r="L20" s="9"/>
    </row>
    <row r="21" spans="1:12" ht="12.75">
      <c r="A21" s="23" t="s">
        <v>20</v>
      </c>
      <c r="B21" s="55" t="s">
        <v>2</v>
      </c>
      <c r="C21" s="56"/>
      <c r="D21" s="57"/>
      <c r="E21" s="57"/>
      <c r="F21" s="57"/>
      <c r="G21" s="58"/>
      <c r="H21" s="8"/>
      <c r="I21" s="8"/>
      <c r="J21" s="9"/>
      <c r="K21" s="9"/>
      <c r="L21" s="9"/>
    </row>
    <row r="22" spans="1:12" ht="25.5">
      <c r="A22" s="27"/>
      <c r="B22" s="2"/>
      <c r="C22" s="4" t="s">
        <v>21</v>
      </c>
      <c r="D22" s="5">
        <f>50*50</f>
        <v>2500</v>
      </c>
      <c r="E22" s="5"/>
      <c r="F22" s="5"/>
      <c r="G22" s="5">
        <v>500</v>
      </c>
      <c r="H22" s="8"/>
      <c r="I22" s="8"/>
      <c r="J22" s="9"/>
      <c r="K22" s="9"/>
      <c r="L22" s="9"/>
    </row>
    <row r="23" spans="1:12" ht="12.75">
      <c r="A23" s="27"/>
      <c r="B23" s="2"/>
      <c r="C23" s="4" t="s">
        <v>22</v>
      </c>
      <c r="D23" s="5">
        <v>1000</v>
      </c>
      <c r="E23" s="5"/>
      <c r="F23" s="5"/>
      <c r="G23" s="5">
        <v>500</v>
      </c>
      <c r="H23" s="8"/>
      <c r="I23" s="8"/>
      <c r="J23" s="9"/>
      <c r="K23" s="9"/>
      <c r="L23" s="9"/>
    </row>
    <row r="24" spans="1:12" ht="12.75">
      <c r="A24" s="27"/>
      <c r="B24" s="2"/>
      <c r="C24" s="4" t="s">
        <v>23</v>
      </c>
      <c r="D24" s="5">
        <f>25*40</f>
        <v>1000</v>
      </c>
      <c r="E24" s="5"/>
      <c r="F24" s="5"/>
      <c r="G24" s="5">
        <v>500</v>
      </c>
      <c r="H24" s="8"/>
      <c r="I24" s="8"/>
      <c r="J24" s="9"/>
      <c r="K24" s="9"/>
      <c r="L24" s="9"/>
    </row>
    <row r="25" spans="1:12" ht="12.75">
      <c r="A25" s="27"/>
      <c r="B25" s="2"/>
      <c r="C25" s="4" t="s">
        <v>24</v>
      </c>
      <c r="D25" s="5">
        <v>5000</v>
      </c>
      <c r="E25" s="5"/>
      <c r="F25" s="5"/>
      <c r="G25" s="5">
        <v>3000</v>
      </c>
      <c r="H25" s="8"/>
      <c r="I25" s="8"/>
      <c r="J25" s="9"/>
      <c r="K25" s="9"/>
      <c r="L25" s="9"/>
    </row>
    <row r="26" spans="1:12" ht="12.75">
      <c r="A26" s="27"/>
      <c r="B26" s="2"/>
      <c r="C26" s="4" t="s">
        <v>26</v>
      </c>
      <c r="D26" s="5">
        <v>5000</v>
      </c>
      <c r="E26" s="5"/>
      <c r="F26" s="5"/>
      <c r="G26" s="5"/>
      <c r="H26" s="8"/>
      <c r="I26" s="8"/>
      <c r="J26" s="9"/>
      <c r="K26" s="9"/>
      <c r="L26" s="9"/>
    </row>
    <row r="27" spans="1:12" ht="25.5">
      <c r="A27" s="27"/>
      <c r="B27" s="2"/>
      <c r="C27" s="4" t="s">
        <v>27</v>
      </c>
      <c r="D27" s="5">
        <v>6000</v>
      </c>
      <c r="E27" s="5"/>
      <c r="F27" s="5"/>
      <c r="G27" s="5">
        <v>6000</v>
      </c>
      <c r="H27" s="8"/>
      <c r="I27" s="8"/>
      <c r="J27" s="9"/>
      <c r="K27" s="9"/>
      <c r="L27" s="9"/>
    </row>
    <row r="28" spans="1:12" ht="12.75">
      <c r="A28" s="27"/>
      <c r="B28" s="2"/>
      <c r="C28" s="4" t="s">
        <v>28</v>
      </c>
      <c r="D28" s="5">
        <v>5000</v>
      </c>
      <c r="E28" s="5"/>
      <c r="F28" s="5"/>
      <c r="G28" s="5"/>
      <c r="H28" s="8"/>
      <c r="I28" s="8"/>
      <c r="J28" s="9"/>
      <c r="K28" s="9"/>
      <c r="L28" s="9"/>
    </row>
    <row r="29" spans="1:12" ht="12.75">
      <c r="A29" s="27"/>
      <c r="B29" s="2"/>
      <c r="C29" s="4" t="s">
        <v>29</v>
      </c>
      <c r="D29" s="5">
        <v>2000</v>
      </c>
      <c r="E29" s="5"/>
      <c r="F29" s="5"/>
      <c r="G29" s="5">
        <v>2000</v>
      </c>
      <c r="H29" s="8"/>
      <c r="I29" s="8"/>
      <c r="J29" s="9"/>
      <c r="K29" s="9"/>
      <c r="L29" s="9"/>
    </row>
    <row r="30" spans="1:12" ht="12.75">
      <c r="A30" s="27"/>
      <c r="B30" s="2"/>
      <c r="C30" s="4" t="s">
        <v>30</v>
      </c>
      <c r="D30" s="5">
        <v>10000</v>
      </c>
      <c r="E30" s="5"/>
      <c r="F30" s="5"/>
      <c r="G30" s="5">
        <v>10000</v>
      </c>
      <c r="H30" s="8"/>
      <c r="I30" s="8"/>
      <c r="J30" s="9"/>
      <c r="K30" s="9"/>
      <c r="L30" s="9"/>
    </row>
    <row r="31" spans="1:12" ht="12.75">
      <c r="A31" s="27"/>
      <c r="B31" s="2"/>
      <c r="C31" s="4" t="s">
        <v>31</v>
      </c>
      <c r="D31" s="5">
        <v>1000</v>
      </c>
      <c r="E31" s="5"/>
      <c r="F31" s="5"/>
      <c r="G31" s="5">
        <v>1000</v>
      </c>
      <c r="H31" s="8"/>
      <c r="I31" s="8"/>
      <c r="J31" s="9"/>
      <c r="K31" s="9"/>
      <c r="L31" s="9"/>
    </row>
    <row r="32" spans="1:12" ht="26.25" thickBot="1">
      <c r="A32" s="28"/>
      <c r="B32" s="41"/>
      <c r="C32" s="19" t="s">
        <v>33</v>
      </c>
      <c r="D32" s="40">
        <f>125*60</f>
        <v>7500</v>
      </c>
      <c r="E32" s="39">
        <f>SUM(D22:D32)</f>
        <v>46000</v>
      </c>
      <c r="F32" s="40"/>
      <c r="G32" s="40">
        <v>10000</v>
      </c>
      <c r="H32" s="8"/>
      <c r="I32" s="8"/>
      <c r="J32" s="9"/>
      <c r="K32" s="9"/>
      <c r="L32" s="9"/>
    </row>
    <row r="33" spans="1:12" ht="39" thickBot="1">
      <c r="A33" s="42" t="s">
        <v>34</v>
      </c>
      <c r="B33" s="59" t="s">
        <v>3</v>
      </c>
      <c r="C33" s="50" t="s">
        <v>42</v>
      </c>
      <c r="D33" s="60">
        <v>60000</v>
      </c>
      <c r="E33" s="61">
        <f>D33</f>
        <v>60000</v>
      </c>
      <c r="F33" s="62" t="s">
        <v>43</v>
      </c>
      <c r="G33" s="63"/>
      <c r="H33" s="8"/>
      <c r="I33" s="8"/>
      <c r="J33" s="9"/>
      <c r="K33" s="9"/>
      <c r="L33" s="9"/>
    </row>
    <row r="34" spans="1:12" ht="25.5">
      <c r="A34" s="23" t="s">
        <v>44</v>
      </c>
      <c r="B34" s="64" t="s">
        <v>45</v>
      </c>
      <c r="C34" s="56"/>
      <c r="D34" s="57"/>
      <c r="E34" s="57"/>
      <c r="F34" s="57"/>
      <c r="G34" s="58"/>
      <c r="H34" s="8"/>
      <c r="I34" s="8"/>
      <c r="J34" s="9"/>
      <c r="K34" s="9"/>
      <c r="L34" s="9"/>
    </row>
    <row r="35" spans="1:12" ht="25.5">
      <c r="A35" s="27"/>
      <c r="B35" s="15"/>
      <c r="C35" s="4" t="s">
        <v>46</v>
      </c>
      <c r="D35" s="5">
        <f>11*5000</f>
        <v>55000</v>
      </c>
      <c r="E35" s="5"/>
      <c r="F35" s="5"/>
      <c r="G35" s="5">
        <f>11*5000</f>
        <v>55000</v>
      </c>
      <c r="H35" s="8"/>
      <c r="I35" s="8"/>
      <c r="J35" s="9"/>
      <c r="K35" s="9"/>
      <c r="L35" s="9"/>
    </row>
    <row r="36" spans="1:12" ht="12.75">
      <c r="A36" s="27"/>
      <c r="B36" s="15"/>
      <c r="C36" s="4" t="s">
        <v>47</v>
      </c>
      <c r="D36" s="5">
        <v>15000</v>
      </c>
      <c r="E36" s="5"/>
      <c r="F36" s="5" t="s">
        <v>48</v>
      </c>
      <c r="G36" s="5">
        <v>15000</v>
      </c>
      <c r="H36" s="8"/>
      <c r="I36" s="8"/>
      <c r="J36" s="9"/>
      <c r="K36" s="9"/>
      <c r="L36" s="9"/>
    </row>
    <row r="37" spans="1:12" ht="38.25">
      <c r="A37" s="27"/>
      <c r="B37" s="15"/>
      <c r="C37" s="4" t="s">
        <v>49</v>
      </c>
      <c r="D37" s="5">
        <v>15000</v>
      </c>
      <c r="E37" s="5"/>
      <c r="F37" s="5"/>
      <c r="G37" s="5">
        <v>15000</v>
      </c>
      <c r="H37" s="8"/>
      <c r="I37" s="8"/>
      <c r="J37" s="9"/>
      <c r="K37" s="9"/>
      <c r="L37" s="9"/>
    </row>
    <row r="38" spans="1:12" ht="13.5" thickBot="1">
      <c r="A38" s="28"/>
      <c r="B38" s="37"/>
      <c r="C38" s="19" t="s">
        <v>50</v>
      </c>
      <c r="D38" s="40">
        <v>10000</v>
      </c>
      <c r="E38" s="39">
        <f>SUM(D35:D38)</f>
        <v>95000</v>
      </c>
      <c r="F38" s="40"/>
      <c r="G38" s="40">
        <v>10000</v>
      </c>
      <c r="H38" s="8"/>
      <c r="I38" s="8"/>
      <c r="J38" s="9"/>
      <c r="K38" s="9"/>
      <c r="L38" s="9"/>
    </row>
    <row r="39" spans="1:7" ht="30.75" thickBot="1">
      <c r="A39" s="43"/>
      <c r="B39" s="44" t="s">
        <v>4</v>
      </c>
      <c r="C39" s="43"/>
      <c r="D39" s="42">
        <f>SUM(D7:D38)</f>
        <v>449875</v>
      </c>
      <c r="E39" s="42">
        <f>SUM(E7:E38)</f>
        <v>449875</v>
      </c>
      <c r="F39" s="43"/>
      <c r="G39" s="42">
        <f>SUM(G7:G38)</f>
        <v>361250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Lakshmi</dc:creator>
  <cp:keywords/>
  <dc:description/>
  <cp:lastModifiedBy>rajendra</cp:lastModifiedBy>
  <cp:lastPrinted>2006-06-17T01:31:30Z</cp:lastPrinted>
  <dcterms:created xsi:type="dcterms:W3CDTF">2006-06-14T00:25:04Z</dcterms:created>
  <dcterms:modified xsi:type="dcterms:W3CDTF">2006-07-08T08:39:31Z</dcterms:modified>
  <cp:category/>
  <cp:version/>
  <cp:contentType/>
  <cp:contentStatus/>
</cp:coreProperties>
</file>