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<sst xmlns="http://schemas.openxmlformats.org/spreadsheetml/2006/main" count="184" uniqueCount="114">
  <si>
    <t>Updated 29 Oct 2005</t>
  </si>
  <si>
    <t>Items provided to children under back to School project</t>
  </si>
  <si>
    <t>Item Nos</t>
  </si>
  <si>
    <r>
      <t>Complete kit-</t>
    </r>
    <r>
      <rPr>
        <sz val="8"/>
        <rFont val="Arial"/>
        <family val="2"/>
      </rPr>
      <t xml:space="preserve"> School bag, drawing book, crayons/colours/paints (age appropriately) , pencil box (with pencils, eraser, sharpener &amp; pens from Class 6 upwards), lunch box</t>
    </r>
  </si>
  <si>
    <t>Notebooks as per requirment</t>
  </si>
  <si>
    <t>Clothes as per requirement</t>
  </si>
  <si>
    <t>3A</t>
  </si>
  <si>
    <t>2 sets uniforms</t>
  </si>
  <si>
    <t>3B</t>
  </si>
  <si>
    <t>one set uniform &amp; one set civil clothes</t>
  </si>
  <si>
    <t>3C</t>
  </si>
  <si>
    <t>one set civil clothes</t>
  </si>
  <si>
    <t>3D</t>
  </si>
  <si>
    <t>one set of uniforms</t>
  </si>
  <si>
    <t>The followingTsunami affected places have given us lists of children and requested Asha Chennai to support</t>
  </si>
  <si>
    <t xml:space="preserve">No.of children in each class </t>
  </si>
  <si>
    <t>S. No</t>
  </si>
  <si>
    <t>Place</t>
  </si>
  <si>
    <t>LKG</t>
  </si>
  <si>
    <t>UKG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</si>
  <si>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</si>
  <si>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</si>
  <si>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</si>
  <si>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</si>
  <si>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</si>
  <si>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</si>
  <si>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</si>
  <si>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</si>
  <si>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</si>
  <si>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</si>
  <si>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</si>
  <si>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</si>
  <si>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College</t>
  </si>
  <si>
    <t>Non Specific</t>
  </si>
  <si>
    <t>Total</t>
  </si>
  <si>
    <t>Status of the work</t>
  </si>
  <si>
    <t>Details of support</t>
  </si>
  <si>
    <t>Nemmili Kuppam</t>
  </si>
  <si>
    <t>completed and handed over to the children end January 2005</t>
  </si>
  <si>
    <t>Items 1,2, 3B</t>
  </si>
  <si>
    <t>Pattipulam 10 kms North of Mahabalipuram</t>
  </si>
  <si>
    <t>Only civil clothes left, others handed over to children end Feb 2005</t>
  </si>
  <si>
    <t>Items 1,2, 3C</t>
  </si>
  <si>
    <t>Pudu Edaiyur 5 kms North of Mahabalipuram</t>
  </si>
  <si>
    <t xml:space="preserve">Corporation Middle School, No1, V.R. Pillai street, Triplicane Chennai -5 (92 students) and 60 students of Llyods Road CPS( Zone 6) </t>
  </si>
  <si>
    <t>completed and handed over to the children</t>
  </si>
  <si>
    <t>Items 1,2, 3A</t>
  </si>
  <si>
    <t>Corporation Primary School, Lock Nagar, Chepauk, Chennai -5( Zone 6)</t>
  </si>
  <si>
    <t>Sirkazhi (Tirumullaivasal Village)</t>
  </si>
  <si>
    <t>On the way to Sirkazhi, handed over by mid March2005</t>
  </si>
  <si>
    <t>Items 1, 3D for 479, and only Item 1 for 21 children of other than govt. schools</t>
  </si>
  <si>
    <t>Corporation Primary School, Tiruvanmiyur Kuppam, Zone 10</t>
  </si>
  <si>
    <t>Details  of the boy / girl numbers awaited</t>
  </si>
  <si>
    <t>handed over by mid March2005</t>
  </si>
  <si>
    <t>Items 1, 3C/3D</t>
  </si>
  <si>
    <t>Shastri Nagar Mahalir Manram Day Care Centre</t>
  </si>
  <si>
    <t xml:space="preserve">More corporation schools in Zone 6, where some children have been partially affected by the Tsunami- Details below                                                  </t>
  </si>
  <si>
    <t>handed over by mid April 2005</t>
  </si>
  <si>
    <t>CMS Begum Sahib St</t>
  </si>
  <si>
    <t>Completed in April 2005</t>
  </si>
  <si>
    <t>CPS Llyods Road</t>
  </si>
  <si>
    <t>CMS Big Street</t>
  </si>
  <si>
    <t>CMS Ellispuram</t>
  </si>
  <si>
    <t>CMS Thypoon Alikhan St</t>
  </si>
  <si>
    <t>CMS TH Road</t>
  </si>
  <si>
    <t>CMS Krishnampet</t>
  </si>
  <si>
    <t>CMS TP Koil St</t>
  </si>
  <si>
    <t>CMS Balaji St</t>
  </si>
  <si>
    <t>DayaGhar Third avenue Besant Nagar &amp;Besant Nagar Club</t>
  </si>
  <si>
    <t>Completed in Aug 2005</t>
  </si>
  <si>
    <t>Sinthanai Sirpi Akkarapettai</t>
  </si>
  <si>
    <t>Completed in early July 2005</t>
  </si>
  <si>
    <t>Items 1 3A and footwear</t>
  </si>
  <si>
    <t>Through UWF</t>
  </si>
  <si>
    <t>Singaravelan Nagr Cheenai13</t>
  </si>
  <si>
    <t>Completed in June 2005</t>
  </si>
  <si>
    <t>Items 1,2,3A</t>
  </si>
  <si>
    <t>Nagoorar Thottam Chennai81</t>
  </si>
  <si>
    <t>Thangammal st. Chennai-81</t>
  </si>
  <si>
    <t>Durai st. Kasimedu- Chennai-81</t>
  </si>
  <si>
    <t>MGR Nagar Kasimedu Chennai 81</t>
  </si>
  <si>
    <t>Mullaikuppam Chennai-28</t>
  </si>
  <si>
    <t>Mattankuppam chennai-5</t>
  </si>
  <si>
    <t>Netaji Nagar Beach Road Ennore</t>
  </si>
  <si>
    <t>Andikuppam Village Pazhaverkadu</t>
  </si>
  <si>
    <t>Completed in Aug  2005</t>
  </si>
  <si>
    <t>Kottai kuppam Pazhaverkadu</t>
  </si>
  <si>
    <t>Naduvur Mada Kuppam Pazhaverkadu</t>
  </si>
  <si>
    <t>Completed in sept 2005</t>
  </si>
  <si>
    <t>West Kottaikuppam Pazhaverkadu</t>
  </si>
  <si>
    <t>Nochikuppam Chennai-4</t>
  </si>
  <si>
    <t>Completed in  Oct 2005</t>
  </si>
  <si>
    <t>Nadukuppam Chennai-5</t>
  </si>
  <si>
    <t xml:space="preserve"> Thondaiyarpettai near Kasimedu</t>
  </si>
  <si>
    <t>Items 1,3A</t>
  </si>
  <si>
    <t>GM Pettai Kasimedu</t>
  </si>
  <si>
    <t>YMCA Kuppam Kasimedu</t>
  </si>
  <si>
    <t>Srinivasapuram</t>
  </si>
  <si>
    <t>Total number of students helped back to school</t>
  </si>
  <si>
    <t>Total funds raised for the project from various sources</t>
  </si>
  <si>
    <t>Total expenses January 2005 to October 2005</t>
  </si>
  <si>
    <t>Balance</t>
  </si>
  <si>
    <t>Expenses by categories</t>
  </si>
  <si>
    <t>Bank charges</t>
  </si>
  <si>
    <t>Honorarium for services rendered</t>
  </si>
  <si>
    <t>Student welfare</t>
  </si>
  <si>
    <t>Total expenses</t>
  </si>
  <si>
    <t>Postage/ stationery and Xerox</t>
  </si>
  <si>
    <t xml:space="preserve">Conveyance/Travel/ refreshment </t>
  </si>
  <si>
    <t>Transportation of materials</t>
  </si>
  <si>
    <t>INR</t>
  </si>
  <si>
    <t>Funds raised for the project from various sources</t>
  </si>
  <si>
    <t>0.61% of the total</t>
  </si>
  <si>
    <t>99.39% of the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</si>
</sst>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b/>
      <i/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5" xfId="0" applyFill="1" applyBorder="1" applyAlignment="1">
      <alignment wrapText="1"/>
    </xf>
    <xf numFmtId="0" fontId="2" fillId="0" borderId="6" xfId="0" applyFont="1" applyBorder="1" applyAlignment="1">
      <alignment horizontal="right"/>
    </xf>
    <xf numFmtId="0" fontId="0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7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8" xfId="0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0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workbookViewId="0" topLeftCell="A1">
      <selection activeCell="R9" sqref="R9"/>
    </sheetView>
  </sheetViews>
  <sheetFormatPr defaultColWidth="9.140625" defaultRowHeight="12.75" outlineLevelCol="1"/>
  <cols>
    <col min="1" max="1" width="6.140625" style="2" customWidth="1"/>
    <col min="2" max="2" width="16.421875" style="0" customWidth="1"/>
    <col min="3" max="3" width="8.00390625" style="0" bestFit="1" customWidth="1" outlineLevel="1"/>
    <col min="4" max="6" width="3.7109375" style="0" customWidth="1" outlineLevel="1"/>
    <col min="7" max="7" width="5.57421875" style="0" bestFit="1" customWidth="1" outlineLevel="1"/>
    <col min="8" max="8" width="7.28125" style="0" bestFit="1" customWidth="1" outlineLevel="1"/>
    <col min="9" max="18" width="3.7109375" style="0" customWidth="1" outlineLevel="1"/>
    <col min="19" max="19" width="7.28125" style="0" customWidth="1"/>
    <col min="20" max="20" width="13.00390625" style="0" customWidth="1"/>
    <col min="21" max="21" width="13.7109375" style="0" customWidth="1"/>
    <col min="22" max="22" width="4.140625" style="0" customWidth="1"/>
  </cols>
  <sheetData>
    <row r="1" ht="15">
      <c r="A1" s="1" t="s">
        <v>0</v>
      </c>
    </row>
    <row r="2" spans="1:15" ht="15">
      <c r="A2" s="1"/>
      <c r="N2" s="2"/>
      <c r="O2" s="2"/>
    </row>
    <row r="3" spans="1:23" ht="15.75" thickBot="1">
      <c r="A3" s="1"/>
      <c r="B3" s="2" t="s">
        <v>102</v>
      </c>
      <c r="W3" s="45" t="s">
        <v>110</v>
      </c>
    </row>
    <row r="4" spans="1:23" ht="15">
      <c r="A4" s="1"/>
      <c r="B4" s="48" t="s">
        <v>103</v>
      </c>
      <c r="C4" s="49">
        <v>246</v>
      </c>
      <c r="D4" s="50"/>
      <c r="E4" s="50"/>
      <c r="F4" s="50"/>
      <c r="G4" s="51">
        <f>C4/C10*100</f>
        <v>0.017370317516694215</v>
      </c>
      <c r="H4" s="70" t="s">
        <v>112</v>
      </c>
      <c r="O4" s="9"/>
      <c r="P4" s="58"/>
      <c r="Q4" s="50"/>
      <c r="R4" s="50"/>
      <c r="S4" s="50"/>
      <c r="T4" s="50"/>
      <c r="U4" s="59" t="s">
        <v>111</v>
      </c>
      <c r="V4" s="50"/>
      <c r="W4" s="60">
        <f>833000+378350+205000</f>
        <v>1416350</v>
      </c>
    </row>
    <row r="5" spans="1:23" ht="25.5">
      <c r="A5" s="1"/>
      <c r="B5" s="52" t="s">
        <v>108</v>
      </c>
      <c r="C5" s="34">
        <f>1740+10+531</f>
        <v>2281</v>
      </c>
      <c r="D5" s="9"/>
      <c r="E5" s="9"/>
      <c r="F5" s="9"/>
      <c r="G5" s="43">
        <f>C5/C10*100</f>
        <v>0.16106379778690857</v>
      </c>
      <c r="H5" s="71"/>
      <c r="O5" s="9"/>
      <c r="P5" s="61"/>
      <c r="Q5" s="42"/>
      <c r="R5" s="42"/>
      <c r="S5" s="42"/>
      <c r="T5" s="42"/>
      <c r="U5" s="46" t="s">
        <v>100</v>
      </c>
      <c r="V5" s="47"/>
      <c r="W5" s="62">
        <f>-667315+-748894</f>
        <v>-1416209</v>
      </c>
    </row>
    <row r="6" spans="1:23" ht="39" thickBot="1">
      <c r="A6" s="1"/>
      <c r="B6" s="52" t="s">
        <v>107</v>
      </c>
      <c r="C6" s="34">
        <f>59+173</f>
        <v>232</v>
      </c>
      <c r="D6" s="9"/>
      <c r="E6" s="9"/>
      <c r="F6" s="9"/>
      <c r="G6" s="44">
        <f>C6/C10*100</f>
        <v>0.016381762861272593</v>
      </c>
      <c r="H6" s="71"/>
      <c r="O6" s="9"/>
      <c r="P6" s="63"/>
      <c r="Q6" s="55"/>
      <c r="R6" s="55"/>
      <c r="S6" s="55"/>
      <c r="T6" s="55"/>
      <c r="U6" s="64" t="s">
        <v>101</v>
      </c>
      <c r="V6" s="55"/>
      <c r="W6" s="65">
        <f>SUM(W4:W5)</f>
        <v>141</v>
      </c>
    </row>
    <row r="7" spans="1:8" ht="39" thickBot="1">
      <c r="A7" s="1"/>
      <c r="B7" s="52" t="s">
        <v>104</v>
      </c>
      <c r="C7" s="34">
        <v>5950</v>
      </c>
      <c r="D7" s="9"/>
      <c r="E7" s="9"/>
      <c r="F7" s="9"/>
      <c r="G7" s="43">
        <f>C7/C10*100</f>
        <v>0.4201357285541894</v>
      </c>
      <c r="H7" s="72"/>
    </row>
    <row r="8" spans="1:8" ht="15">
      <c r="A8" s="1"/>
      <c r="B8" s="48" t="s">
        <v>105</v>
      </c>
      <c r="C8" s="49">
        <f>741813-7422-1200+665684+446</f>
        <v>1399321</v>
      </c>
      <c r="D8" s="50"/>
      <c r="E8" s="50"/>
      <c r="F8" s="50"/>
      <c r="G8" s="56">
        <f>C8/C10*100</f>
        <v>98.80752064137425</v>
      </c>
      <c r="H8" s="70" t="s">
        <v>113</v>
      </c>
    </row>
    <row r="9" spans="1:8" ht="26.25" thickBot="1">
      <c r="A9" s="1"/>
      <c r="B9" s="53" t="s">
        <v>109</v>
      </c>
      <c r="C9" s="54">
        <f>4347+625+3207</f>
        <v>8179</v>
      </c>
      <c r="D9" s="55"/>
      <c r="E9" s="55"/>
      <c r="F9" s="55"/>
      <c r="G9" s="57">
        <f>C9/C10*100</f>
        <v>0.5775277519066747</v>
      </c>
      <c r="H9" s="73"/>
    </row>
    <row r="10" spans="1:3" ht="15">
      <c r="A10" s="1"/>
      <c r="B10" s="41" t="s">
        <v>106</v>
      </c>
      <c r="C10" s="2">
        <f>SUM(C4:C9)</f>
        <v>1416209</v>
      </c>
    </row>
    <row r="11" ht="15">
      <c r="A11" s="1"/>
    </row>
    <row r="12" ht="12.75">
      <c r="A12" s="2" t="s">
        <v>1</v>
      </c>
    </row>
    <row r="13" ht="12.75">
      <c r="A13" s="2" t="s">
        <v>2</v>
      </c>
    </row>
    <row r="14" spans="1:2" ht="12.75">
      <c r="A14" s="2">
        <v>1</v>
      </c>
      <c r="B14" s="3" t="s">
        <v>3</v>
      </c>
    </row>
    <row r="15" spans="1:12" ht="12.75">
      <c r="A15" s="2">
        <v>2</v>
      </c>
      <c r="B15" s="2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4" ht="12.75">
      <c r="A16" s="2">
        <v>3</v>
      </c>
      <c r="B16" s="2" t="s">
        <v>5</v>
      </c>
      <c r="D16" s="4"/>
    </row>
    <row r="17" spans="1:4" ht="12.75">
      <c r="A17" s="5" t="s">
        <v>6</v>
      </c>
      <c r="B17" t="s">
        <v>7</v>
      </c>
      <c r="D17" s="4"/>
    </row>
    <row r="18" spans="1:4" ht="12.75">
      <c r="A18" s="5" t="s">
        <v>8</v>
      </c>
      <c r="B18" t="s">
        <v>9</v>
      </c>
      <c r="D18" s="4"/>
    </row>
    <row r="19" spans="1:4" ht="12.75">
      <c r="A19" s="5" t="s">
        <v>10</v>
      </c>
      <c r="B19" t="s">
        <v>11</v>
      </c>
      <c r="D19" s="4"/>
    </row>
    <row r="20" spans="1:4" ht="12.75">
      <c r="A20" s="5" t="s">
        <v>12</v>
      </c>
      <c r="B20" t="s">
        <v>13</v>
      </c>
      <c r="D20" s="4"/>
    </row>
    <row r="21" spans="1:4" ht="12.75">
      <c r="A21" s="2" t="s">
        <v>14</v>
      </c>
      <c r="D21" s="4"/>
    </row>
    <row r="22" spans="1:22" ht="12.75">
      <c r="A22" s="6"/>
      <c r="B22" s="7"/>
      <c r="C22" s="66" t="s">
        <v>15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7"/>
      <c r="T22" s="7"/>
      <c r="U22" s="7"/>
      <c r="V22" s="9"/>
    </row>
    <row r="23" spans="1:22" ht="63.75">
      <c r="A23" s="6" t="s">
        <v>16</v>
      </c>
      <c r="B23" s="6" t="s">
        <v>17</v>
      </c>
      <c r="C23" s="10" t="s">
        <v>18</v>
      </c>
      <c r="D23" s="10" t="s">
        <v>19</v>
      </c>
      <c r="E23" s="10" t="s">
        <v>20</v>
      </c>
      <c r="F23" s="10" t="s">
        <v>21</v>
      </c>
      <c r="G23" s="10" t="s">
        <v>22</v>
      </c>
      <c r="H23" s="10" t="s">
        <v>23</v>
      </c>
      <c r="I23" s="10" t="s">
        <v>24</v>
      </c>
      <c r="J23" s="10" t="s">
        <v>25</v>
      </c>
      <c r="K23" s="10" t="s">
        <v>26</v>
      </c>
      <c r="L23" s="10" t="s">
        <v>27</v>
      </c>
      <c r="M23" s="10" t="s">
        <v>28</v>
      </c>
      <c r="N23" s="10" t="s">
        <v>29</v>
      </c>
      <c r="O23" s="10" t="s">
        <v>30</v>
      </c>
      <c r="P23" s="10" t="s">
        <v>31</v>
      </c>
      <c r="Q23" s="10" t="s">
        <v>32</v>
      </c>
      <c r="R23" s="10" t="s">
        <v>33</v>
      </c>
      <c r="S23" s="8" t="s">
        <v>34</v>
      </c>
      <c r="T23" s="11" t="s">
        <v>35</v>
      </c>
      <c r="U23" s="8" t="s">
        <v>36</v>
      </c>
      <c r="V23" s="9"/>
    </row>
    <row r="24" spans="1:22" ht="63.75">
      <c r="A24" s="6">
        <v>1</v>
      </c>
      <c r="B24" s="7" t="s">
        <v>37</v>
      </c>
      <c r="C24" s="10">
        <v>6</v>
      </c>
      <c r="D24" s="10">
        <v>11</v>
      </c>
      <c r="E24" s="10">
        <v>5</v>
      </c>
      <c r="F24" s="10">
        <v>3</v>
      </c>
      <c r="G24" s="10">
        <v>11</v>
      </c>
      <c r="H24" s="10">
        <v>8</v>
      </c>
      <c r="I24" s="10">
        <v>9</v>
      </c>
      <c r="J24" s="10">
        <v>6</v>
      </c>
      <c r="K24" s="10">
        <v>9</v>
      </c>
      <c r="L24" s="10">
        <v>4</v>
      </c>
      <c r="M24" s="10">
        <v>4</v>
      </c>
      <c r="N24" s="10">
        <v>6</v>
      </c>
      <c r="O24" s="10">
        <v>1</v>
      </c>
      <c r="P24" s="10">
        <v>6</v>
      </c>
      <c r="Q24" s="10">
        <v>4</v>
      </c>
      <c r="R24" s="10">
        <v>0</v>
      </c>
      <c r="S24" s="10">
        <f aca="true" t="shared" si="0" ref="S24:S32">SUM(C24:R24)</f>
        <v>93</v>
      </c>
      <c r="T24" s="12" t="s">
        <v>38</v>
      </c>
      <c r="U24" s="12" t="s">
        <v>39</v>
      </c>
      <c r="V24" s="9"/>
    </row>
    <row r="25" spans="1:22" ht="76.5">
      <c r="A25" s="6">
        <v>2</v>
      </c>
      <c r="B25" s="12" t="s">
        <v>40</v>
      </c>
      <c r="C25" s="7">
        <v>5</v>
      </c>
      <c r="D25" s="7">
        <v>5</v>
      </c>
      <c r="E25" s="7">
        <v>14</v>
      </c>
      <c r="F25" s="7">
        <v>6</v>
      </c>
      <c r="G25" s="7">
        <v>9</v>
      </c>
      <c r="H25" s="7">
        <v>19</v>
      </c>
      <c r="I25" s="7">
        <v>7</v>
      </c>
      <c r="J25" s="7">
        <v>11</v>
      </c>
      <c r="K25" s="7">
        <v>14</v>
      </c>
      <c r="L25" s="7">
        <v>13</v>
      </c>
      <c r="M25" s="7">
        <v>4</v>
      </c>
      <c r="N25" s="7">
        <v>3</v>
      </c>
      <c r="O25" s="7">
        <v>3</v>
      </c>
      <c r="P25" s="7">
        <v>2</v>
      </c>
      <c r="Q25" s="7">
        <v>9</v>
      </c>
      <c r="R25" s="7">
        <v>0</v>
      </c>
      <c r="S25" s="10">
        <f t="shared" si="0"/>
        <v>124</v>
      </c>
      <c r="T25" s="12" t="s">
        <v>41</v>
      </c>
      <c r="U25" s="12" t="s">
        <v>42</v>
      </c>
      <c r="V25" s="9"/>
    </row>
    <row r="26" spans="1:22" ht="76.5">
      <c r="A26" s="6">
        <v>3</v>
      </c>
      <c r="B26" s="12" t="s">
        <v>43</v>
      </c>
      <c r="C26" s="7">
        <v>0</v>
      </c>
      <c r="D26" s="7">
        <v>0</v>
      </c>
      <c r="E26" s="7">
        <v>9</v>
      </c>
      <c r="F26" s="7">
        <v>6</v>
      </c>
      <c r="G26" s="7">
        <v>0</v>
      </c>
      <c r="H26" s="7">
        <v>3</v>
      </c>
      <c r="I26" s="7">
        <v>7</v>
      </c>
      <c r="J26" s="7">
        <v>4</v>
      </c>
      <c r="K26" s="7">
        <v>1</v>
      </c>
      <c r="L26" s="7">
        <v>4</v>
      </c>
      <c r="M26" s="7">
        <v>5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10">
        <f t="shared" si="0"/>
        <v>39</v>
      </c>
      <c r="T26" s="12" t="s">
        <v>41</v>
      </c>
      <c r="U26" s="12" t="s">
        <v>42</v>
      </c>
      <c r="V26" s="9"/>
    </row>
    <row r="27" spans="1:22" ht="114.75">
      <c r="A27" s="6">
        <v>4</v>
      </c>
      <c r="B27" s="12" t="s">
        <v>44</v>
      </c>
      <c r="C27" s="7">
        <v>0</v>
      </c>
      <c r="D27" s="7">
        <v>0</v>
      </c>
      <c r="E27" s="7">
        <v>15</v>
      </c>
      <c r="F27" s="7">
        <v>10</v>
      </c>
      <c r="G27" s="7">
        <v>20</v>
      </c>
      <c r="H27" s="7">
        <v>24</v>
      </c>
      <c r="I27" s="7">
        <v>15</v>
      </c>
      <c r="J27" s="7">
        <v>29</v>
      </c>
      <c r="K27" s="7">
        <v>23</v>
      </c>
      <c r="L27" s="7">
        <v>16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10">
        <f t="shared" si="0"/>
        <v>152</v>
      </c>
      <c r="T27" s="12" t="s">
        <v>45</v>
      </c>
      <c r="U27" s="12" t="s">
        <v>46</v>
      </c>
      <c r="V27" s="9"/>
    </row>
    <row r="28" spans="1:23" ht="63.75">
      <c r="A28" s="6">
        <v>5</v>
      </c>
      <c r="B28" s="12" t="s">
        <v>47</v>
      </c>
      <c r="C28" s="7">
        <v>0</v>
      </c>
      <c r="D28" s="7">
        <v>0</v>
      </c>
      <c r="E28" s="7">
        <v>12</v>
      </c>
      <c r="F28" s="7">
        <v>8</v>
      </c>
      <c r="G28" s="7">
        <v>7</v>
      </c>
      <c r="H28" s="7">
        <v>6</v>
      </c>
      <c r="I28" s="7">
        <v>12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10">
        <f t="shared" si="0"/>
        <v>45</v>
      </c>
      <c r="T28" s="12" t="s">
        <v>45</v>
      </c>
      <c r="U28" s="12" t="s">
        <v>46</v>
      </c>
      <c r="W28" s="9"/>
    </row>
    <row r="29" spans="1:22" ht="12.75">
      <c r="A29" s="6"/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0"/>
      <c r="T29" s="12"/>
      <c r="U29" s="12"/>
      <c r="V29" s="9"/>
    </row>
    <row r="30" spans="1:22" ht="12.75">
      <c r="A30" s="6"/>
      <c r="B30" s="7"/>
      <c r="C30" s="66" t="s">
        <v>15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7"/>
      <c r="T30" s="7"/>
      <c r="U30" s="7"/>
      <c r="V30" s="9"/>
    </row>
    <row r="31" spans="1:22" ht="63.75">
      <c r="A31" s="6" t="s">
        <v>16</v>
      </c>
      <c r="B31" s="6" t="s">
        <v>17</v>
      </c>
      <c r="C31" s="10" t="s">
        <v>18</v>
      </c>
      <c r="D31" s="10" t="s">
        <v>19</v>
      </c>
      <c r="E31" s="10" t="s">
        <v>20</v>
      </c>
      <c r="F31" s="10" t="s">
        <v>21</v>
      </c>
      <c r="G31" s="10" t="s">
        <v>22</v>
      </c>
      <c r="H31" s="10" t="s">
        <v>23</v>
      </c>
      <c r="I31" s="10" t="s">
        <v>24</v>
      </c>
      <c r="J31" s="10" t="s">
        <v>25</v>
      </c>
      <c r="K31" s="10" t="s">
        <v>26</v>
      </c>
      <c r="L31" s="10" t="s">
        <v>27</v>
      </c>
      <c r="M31" s="10" t="s">
        <v>28</v>
      </c>
      <c r="N31" s="10" t="s">
        <v>29</v>
      </c>
      <c r="O31" s="10" t="s">
        <v>30</v>
      </c>
      <c r="P31" s="10" t="s">
        <v>31</v>
      </c>
      <c r="Q31" s="10" t="s">
        <v>32</v>
      </c>
      <c r="R31" s="10" t="s">
        <v>33</v>
      </c>
      <c r="S31" s="8" t="s">
        <v>34</v>
      </c>
      <c r="T31" s="11" t="s">
        <v>35</v>
      </c>
      <c r="U31" s="8" t="s">
        <v>36</v>
      </c>
      <c r="V31" s="9"/>
    </row>
    <row r="32" spans="1:22" ht="76.5">
      <c r="A32" s="6">
        <v>6</v>
      </c>
      <c r="B32" s="12" t="s">
        <v>48</v>
      </c>
      <c r="C32" s="7">
        <v>68</v>
      </c>
      <c r="D32" s="7">
        <v>72</v>
      </c>
      <c r="E32" s="7">
        <v>84</v>
      </c>
      <c r="F32" s="7">
        <v>136</v>
      </c>
      <c r="G32" s="7">
        <v>119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v>21</v>
      </c>
      <c r="S32" s="10">
        <f t="shared" si="0"/>
        <v>500</v>
      </c>
      <c r="T32" s="12" t="s">
        <v>49</v>
      </c>
      <c r="U32" s="12" t="s">
        <v>50</v>
      </c>
      <c r="V32" s="9"/>
    </row>
    <row r="33" spans="1:22" ht="51">
      <c r="A33" s="6">
        <v>7</v>
      </c>
      <c r="B33" s="12" t="s">
        <v>51</v>
      </c>
      <c r="C33" s="13"/>
      <c r="D33" s="14" t="s">
        <v>52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5">
        <v>0</v>
      </c>
      <c r="S33" s="10">
        <v>100</v>
      </c>
      <c r="T33" s="12" t="s">
        <v>53</v>
      </c>
      <c r="U33" s="12" t="s">
        <v>54</v>
      </c>
      <c r="V33" s="9"/>
    </row>
    <row r="34" spans="1:22" ht="38.25">
      <c r="A34" s="6">
        <v>8</v>
      </c>
      <c r="B34" s="12" t="s">
        <v>55</v>
      </c>
      <c r="C34" s="13"/>
      <c r="D34" s="14" t="s">
        <v>52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5">
        <v>0</v>
      </c>
      <c r="S34" s="10">
        <v>70</v>
      </c>
      <c r="T34" s="12" t="s">
        <v>53</v>
      </c>
      <c r="U34" s="12" t="s">
        <v>54</v>
      </c>
      <c r="V34" s="9"/>
    </row>
    <row r="35" spans="1:22" ht="102" customHeight="1">
      <c r="A35" s="16"/>
      <c r="B35" s="67" t="s">
        <v>56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9"/>
      <c r="S35" s="17"/>
      <c r="T35" s="8" t="s">
        <v>57</v>
      </c>
      <c r="U35" s="10" t="s">
        <v>54</v>
      </c>
      <c r="V35" s="9"/>
    </row>
    <row r="36" spans="1:22" ht="25.5">
      <c r="A36" s="18">
        <v>9</v>
      </c>
      <c r="B36" s="10" t="s">
        <v>58</v>
      </c>
      <c r="C36" s="7"/>
      <c r="D36" s="7"/>
      <c r="E36" s="6">
        <v>12</v>
      </c>
      <c r="F36" s="6">
        <v>12</v>
      </c>
      <c r="G36" s="6">
        <v>6</v>
      </c>
      <c r="H36" s="6">
        <v>6</v>
      </c>
      <c r="I36" s="6">
        <v>6</v>
      </c>
      <c r="J36" s="6">
        <v>6</v>
      </c>
      <c r="K36" s="6">
        <v>5</v>
      </c>
      <c r="L36" s="7"/>
      <c r="M36" s="7"/>
      <c r="N36" s="7"/>
      <c r="O36" s="7"/>
      <c r="P36" s="7"/>
      <c r="Q36" s="7"/>
      <c r="R36" s="7"/>
      <c r="S36" s="19">
        <f>SUM(C36:R36)</f>
        <v>53</v>
      </c>
      <c r="T36" s="20" t="s">
        <v>59</v>
      </c>
      <c r="U36" s="12"/>
      <c r="V36" s="9"/>
    </row>
    <row r="37" spans="1:22" ht="25.5">
      <c r="A37" s="18">
        <v>10</v>
      </c>
      <c r="B37" s="10" t="s">
        <v>60</v>
      </c>
      <c r="C37" s="7"/>
      <c r="D37" s="7"/>
      <c r="E37" s="6">
        <v>9</v>
      </c>
      <c r="F37" s="6">
        <v>10</v>
      </c>
      <c r="G37" s="6">
        <v>14</v>
      </c>
      <c r="H37" s="6">
        <v>11</v>
      </c>
      <c r="I37" s="6">
        <v>8</v>
      </c>
      <c r="J37" s="6"/>
      <c r="K37" s="6"/>
      <c r="L37" s="7"/>
      <c r="M37" s="7"/>
      <c r="N37" s="7"/>
      <c r="O37" s="7"/>
      <c r="P37" s="7"/>
      <c r="Q37" s="7"/>
      <c r="R37" s="7"/>
      <c r="S37" s="19">
        <f>SUM(C37:R37)</f>
        <v>52</v>
      </c>
      <c r="T37" s="20" t="s">
        <v>59</v>
      </c>
      <c r="U37" s="12"/>
      <c r="V37" s="9"/>
    </row>
    <row r="38" spans="1:22" ht="25.5">
      <c r="A38" s="18">
        <v>11</v>
      </c>
      <c r="B38" s="10" t="s">
        <v>61</v>
      </c>
      <c r="C38" s="7"/>
      <c r="D38" s="7"/>
      <c r="E38" s="6"/>
      <c r="F38" s="6"/>
      <c r="G38" s="6"/>
      <c r="H38" s="6"/>
      <c r="I38" s="6"/>
      <c r="J38" s="6">
        <v>20</v>
      </c>
      <c r="K38" s="6"/>
      <c r="L38" s="7"/>
      <c r="M38" s="7"/>
      <c r="N38" s="7"/>
      <c r="O38" s="7"/>
      <c r="P38" s="7"/>
      <c r="Q38" s="7"/>
      <c r="R38" s="7"/>
      <c r="S38" s="19">
        <f>SUM(C38:R38)</f>
        <v>20</v>
      </c>
      <c r="T38" s="20" t="s">
        <v>59</v>
      </c>
      <c r="U38" s="12"/>
      <c r="V38" s="9"/>
    </row>
    <row r="39" spans="1:22" ht="25.5">
      <c r="A39" s="18">
        <v>12</v>
      </c>
      <c r="B39" s="10" t="s">
        <v>62</v>
      </c>
      <c r="C39" s="7"/>
      <c r="D39" s="7"/>
      <c r="E39" s="6">
        <v>20</v>
      </c>
      <c r="F39" s="6"/>
      <c r="G39" s="6"/>
      <c r="H39" s="6"/>
      <c r="I39" s="6"/>
      <c r="J39" s="6"/>
      <c r="K39" s="6"/>
      <c r="L39" s="7"/>
      <c r="M39" s="7"/>
      <c r="N39" s="7"/>
      <c r="O39" s="7"/>
      <c r="P39" s="7"/>
      <c r="Q39" s="7"/>
      <c r="R39" s="7"/>
      <c r="S39" s="19">
        <f>SUM(C39:R39)</f>
        <v>20</v>
      </c>
      <c r="T39" s="20" t="s">
        <v>59</v>
      </c>
      <c r="U39" s="12"/>
      <c r="V39" s="9"/>
    </row>
    <row r="40" spans="1:22" ht="25.5">
      <c r="A40" s="18">
        <v>13</v>
      </c>
      <c r="B40" s="10" t="s">
        <v>63</v>
      </c>
      <c r="C40" s="7"/>
      <c r="D40" s="7"/>
      <c r="E40" s="6">
        <v>25</v>
      </c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7"/>
      <c r="S40" s="19">
        <f>SUM(D40:R40)</f>
        <v>25</v>
      </c>
      <c r="T40" s="20" t="s">
        <v>59</v>
      </c>
      <c r="U40" s="12"/>
      <c r="V40" s="9"/>
    </row>
    <row r="41" spans="1:22" ht="25.5">
      <c r="A41" s="18">
        <v>14</v>
      </c>
      <c r="B41" s="10" t="s">
        <v>64</v>
      </c>
      <c r="C41" s="7"/>
      <c r="D41" s="7"/>
      <c r="E41" s="6">
        <v>20</v>
      </c>
      <c r="F41" s="6"/>
      <c r="G41" s="6"/>
      <c r="H41" s="6"/>
      <c r="I41" s="6"/>
      <c r="J41" s="6"/>
      <c r="K41" s="6"/>
      <c r="L41" s="19"/>
      <c r="M41" s="19"/>
      <c r="N41" s="19"/>
      <c r="O41" s="19"/>
      <c r="P41" s="19"/>
      <c r="Q41" s="19"/>
      <c r="R41" s="19"/>
      <c r="S41" s="19">
        <f>SUM(C41:R41)</f>
        <v>20</v>
      </c>
      <c r="T41" s="20" t="s">
        <v>59</v>
      </c>
      <c r="U41" s="7"/>
      <c r="V41" s="9"/>
    </row>
    <row r="42" spans="1:22" ht="25.5">
      <c r="A42" s="18">
        <v>15</v>
      </c>
      <c r="B42" s="10" t="s">
        <v>65</v>
      </c>
      <c r="C42" s="7"/>
      <c r="D42" s="7"/>
      <c r="E42" s="6">
        <v>40</v>
      </c>
      <c r="F42" s="6">
        <v>41</v>
      </c>
      <c r="G42" s="6"/>
      <c r="H42" s="6"/>
      <c r="I42" s="6"/>
      <c r="J42" s="6"/>
      <c r="K42" s="6"/>
      <c r="L42" s="19"/>
      <c r="M42" s="19"/>
      <c r="N42" s="19"/>
      <c r="O42" s="19"/>
      <c r="P42" s="19"/>
      <c r="Q42" s="19"/>
      <c r="R42" s="19"/>
      <c r="S42" s="19">
        <f>SUM(E42:R42)</f>
        <v>81</v>
      </c>
      <c r="T42" s="20" t="s">
        <v>59</v>
      </c>
      <c r="U42" s="7"/>
      <c r="V42" s="9"/>
    </row>
    <row r="43" spans="1:22" ht="25.5">
      <c r="A43" s="18">
        <v>16</v>
      </c>
      <c r="B43" s="10" t="s">
        <v>66</v>
      </c>
      <c r="C43" s="6"/>
      <c r="D43" s="6"/>
      <c r="E43" s="6">
        <v>20</v>
      </c>
      <c r="F43" s="6"/>
      <c r="G43" s="6"/>
      <c r="H43" s="6"/>
      <c r="I43" s="6"/>
      <c r="J43" s="6"/>
      <c r="K43" s="6"/>
      <c r="L43" s="7"/>
      <c r="M43" s="7"/>
      <c r="N43" s="7"/>
      <c r="O43" s="7"/>
      <c r="P43" s="7"/>
      <c r="Q43" s="7"/>
      <c r="R43" s="7"/>
      <c r="S43" s="19">
        <f>SUM(C43:R43)</f>
        <v>20</v>
      </c>
      <c r="T43" s="20" t="s">
        <v>59</v>
      </c>
      <c r="U43" s="7"/>
      <c r="V43" s="9"/>
    </row>
    <row r="44" spans="1:22" ht="25.5">
      <c r="A44" s="18">
        <v>17</v>
      </c>
      <c r="B44" s="10" t="s">
        <v>67</v>
      </c>
      <c r="C44" s="7"/>
      <c r="D44" s="7"/>
      <c r="E44" s="6">
        <v>20</v>
      </c>
      <c r="F44" s="6"/>
      <c r="G44" s="6"/>
      <c r="H44" s="6"/>
      <c r="I44" s="6"/>
      <c r="J44" s="6"/>
      <c r="K44" s="6"/>
      <c r="L44" s="7"/>
      <c r="M44" s="7"/>
      <c r="N44" s="7"/>
      <c r="O44" s="7"/>
      <c r="P44" s="7"/>
      <c r="Q44" s="7"/>
      <c r="R44" s="7"/>
      <c r="S44" s="19">
        <f>SUM(C44:R44)</f>
        <v>20</v>
      </c>
      <c r="T44" s="20" t="s">
        <v>59</v>
      </c>
      <c r="U44" s="7"/>
      <c r="V44" s="9"/>
    </row>
    <row r="45" spans="1:22" ht="51">
      <c r="A45" s="21">
        <v>18</v>
      </c>
      <c r="B45" s="22" t="s">
        <v>68</v>
      </c>
      <c r="C45" s="23"/>
      <c r="D45" s="23">
        <v>5</v>
      </c>
      <c r="E45" s="24">
        <v>2</v>
      </c>
      <c r="F45" s="23">
        <v>1</v>
      </c>
      <c r="G45" s="23"/>
      <c r="H45" s="23">
        <v>2</v>
      </c>
      <c r="I45" s="23">
        <v>2</v>
      </c>
      <c r="J45" s="23">
        <v>2</v>
      </c>
      <c r="K45" s="23">
        <v>3</v>
      </c>
      <c r="L45" s="23">
        <v>1</v>
      </c>
      <c r="M45" s="23"/>
      <c r="N45" s="23">
        <v>1</v>
      </c>
      <c r="O45" s="23"/>
      <c r="P45" s="23"/>
      <c r="Q45" s="23"/>
      <c r="R45" s="23"/>
      <c r="S45" s="25">
        <f>SUM(C45:R45)</f>
        <v>19</v>
      </c>
      <c r="T45" s="20" t="s">
        <v>69</v>
      </c>
      <c r="U45" s="7"/>
      <c r="V45" s="9"/>
    </row>
    <row r="46" spans="1:22" ht="38.25">
      <c r="A46" s="18">
        <v>19</v>
      </c>
      <c r="B46" s="26" t="s">
        <v>70</v>
      </c>
      <c r="C46" s="7">
        <v>57</v>
      </c>
      <c r="D46" s="7">
        <v>47</v>
      </c>
      <c r="E46" s="27">
        <v>36</v>
      </c>
      <c r="F46" s="7">
        <v>43</v>
      </c>
      <c r="G46" s="28">
        <v>33</v>
      </c>
      <c r="H46" s="28">
        <v>37</v>
      </c>
      <c r="I46" s="28">
        <v>17</v>
      </c>
      <c r="J46" s="7"/>
      <c r="K46" s="7"/>
      <c r="L46" s="7"/>
      <c r="M46" s="7"/>
      <c r="N46" s="7"/>
      <c r="O46" s="7"/>
      <c r="P46" s="7"/>
      <c r="Q46" s="7"/>
      <c r="R46" s="7"/>
      <c r="S46" s="19">
        <f>SUM(C46:R46)</f>
        <v>270</v>
      </c>
      <c r="T46" s="29" t="s">
        <v>71</v>
      </c>
      <c r="U46" s="12" t="s">
        <v>72</v>
      </c>
      <c r="V46" s="9"/>
    </row>
    <row r="47" spans="1:22" ht="12.75">
      <c r="A47" s="30"/>
      <c r="B47" s="31" t="s">
        <v>73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32"/>
      <c r="U47" s="33"/>
      <c r="V47" s="9"/>
    </row>
    <row r="48" spans="1:22" ht="25.5">
      <c r="A48" s="6">
        <v>20</v>
      </c>
      <c r="B48" s="26" t="s">
        <v>74</v>
      </c>
      <c r="C48" s="7"/>
      <c r="D48" s="7"/>
      <c r="E48" s="7"/>
      <c r="F48" s="7"/>
      <c r="G48" s="7"/>
      <c r="H48" s="7">
        <v>2</v>
      </c>
      <c r="I48" s="7">
        <v>1</v>
      </c>
      <c r="J48" s="7">
        <v>3</v>
      </c>
      <c r="K48" s="7"/>
      <c r="L48" s="7">
        <v>1</v>
      </c>
      <c r="M48" s="7">
        <v>2</v>
      </c>
      <c r="N48" s="7">
        <v>1</v>
      </c>
      <c r="O48" s="7"/>
      <c r="P48" s="7"/>
      <c r="Q48" s="7"/>
      <c r="R48" s="7"/>
      <c r="S48" s="19">
        <f>SUM(C48:R48)</f>
        <v>10</v>
      </c>
      <c r="T48" s="29" t="s">
        <v>75</v>
      </c>
      <c r="U48" s="7" t="s">
        <v>76</v>
      </c>
      <c r="V48" s="9"/>
    </row>
    <row r="49" spans="1:22" ht="25.5">
      <c r="A49" s="35">
        <v>21</v>
      </c>
      <c r="B49" s="26" t="s">
        <v>77</v>
      </c>
      <c r="C49" s="7"/>
      <c r="D49" s="7"/>
      <c r="E49" s="7">
        <v>3</v>
      </c>
      <c r="F49" s="7">
        <v>4</v>
      </c>
      <c r="G49" s="7">
        <v>4</v>
      </c>
      <c r="H49" s="7">
        <v>5</v>
      </c>
      <c r="I49" s="7">
        <v>2</v>
      </c>
      <c r="J49" s="7">
        <v>1</v>
      </c>
      <c r="K49" s="7"/>
      <c r="L49" s="7">
        <v>1</v>
      </c>
      <c r="M49" s="7"/>
      <c r="N49" s="7"/>
      <c r="O49" s="7"/>
      <c r="P49" s="7"/>
      <c r="Q49" s="7"/>
      <c r="R49" s="7"/>
      <c r="S49" s="19">
        <f>SUM(C49:R49)</f>
        <v>20</v>
      </c>
      <c r="T49" s="29" t="s">
        <v>75</v>
      </c>
      <c r="U49" s="7" t="s">
        <v>76</v>
      </c>
      <c r="V49" s="9"/>
    </row>
    <row r="50" spans="1:22" ht="25.5">
      <c r="A50" s="6">
        <v>22</v>
      </c>
      <c r="B50" s="26" t="s">
        <v>78</v>
      </c>
      <c r="C50" s="7"/>
      <c r="D50" s="7"/>
      <c r="E50" s="7"/>
      <c r="F50" s="7"/>
      <c r="G50" s="7"/>
      <c r="H50" s="7">
        <v>1</v>
      </c>
      <c r="I50" s="7">
        <v>1</v>
      </c>
      <c r="J50" s="7">
        <v>3</v>
      </c>
      <c r="K50" s="7">
        <v>2</v>
      </c>
      <c r="L50" s="7">
        <v>1</v>
      </c>
      <c r="M50" s="7">
        <v>1</v>
      </c>
      <c r="N50" s="7"/>
      <c r="O50" s="7">
        <v>1</v>
      </c>
      <c r="P50" s="7"/>
      <c r="Q50" s="7"/>
      <c r="R50" s="7"/>
      <c r="S50" s="19">
        <f aca="true" t="shared" si="1" ref="S50:S55">SUM(C50:R50)</f>
        <v>10</v>
      </c>
      <c r="T50" s="29" t="s">
        <v>75</v>
      </c>
      <c r="U50" s="7" t="s">
        <v>76</v>
      </c>
      <c r="V50" s="9"/>
    </row>
    <row r="51" spans="1:22" ht="38.25">
      <c r="A51" s="35">
        <v>23</v>
      </c>
      <c r="B51" s="26" t="s">
        <v>79</v>
      </c>
      <c r="C51" s="7"/>
      <c r="D51" s="7"/>
      <c r="E51" s="7"/>
      <c r="F51" s="7"/>
      <c r="G51" s="7"/>
      <c r="H51" s="7"/>
      <c r="I51" s="7"/>
      <c r="J51" s="7">
        <v>2</v>
      </c>
      <c r="K51" s="7">
        <v>2</v>
      </c>
      <c r="L51" s="7">
        <v>2</v>
      </c>
      <c r="M51" s="7">
        <v>3</v>
      </c>
      <c r="N51" s="7">
        <v>1</v>
      </c>
      <c r="O51" s="7"/>
      <c r="P51" s="7"/>
      <c r="Q51" s="7"/>
      <c r="R51" s="7"/>
      <c r="S51" s="19">
        <f t="shared" si="1"/>
        <v>10</v>
      </c>
      <c r="T51" s="29" t="s">
        <v>75</v>
      </c>
      <c r="U51" s="7" t="s">
        <v>76</v>
      </c>
      <c r="V51" s="9"/>
    </row>
    <row r="52" spans="1:22" ht="38.25">
      <c r="A52" s="6">
        <v>24</v>
      </c>
      <c r="B52" s="26" t="s">
        <v>80</v>
      </c>
      <c r="C52" s="7"/>
      <c r="D52" s="7"/>
      <c r="E52" s="7"/>
      <c r="F52" s="7"/>
      <c r="G52" s="7"/>
      <c r="H52" s="7"/>
      <c r="I52" s="7"/>
      <c r="J52" s="7">
        <v>1</v>
      </c>
      <c r="K52" s="7"/>
      <c r="L52" s="7">
        <v>6</v>
      </c>
      <c r="M52" s="7">
        <v>2</v>
      </c>
      <c r="N52" s="7"/>
      <c r="O52" s="7">
        <v>1</v>
      </c>
      <c r="P52" s="7"/>
      <c r="Q52" s="7"/>
      <c r="R52" s="7"/>
      <c r="S52" s="19">
        <f t="shared" si="1"/>
        <v>10</v>
      </c>
      <c r="T52" s="29" t="s">
        <v>75</v>
      </c>
      <c r="U52" s="7" t="s">
        <v>76</v>
      </c>
      <c r="V52" s="9"/>
    </row>
    <row r="53" spans="1:22" ht="25.5">
      <c r="A53" s="35">
        <v>25</v>
      </c>
      <c r="B53" s="26" t="s">
        <v>81</v>
      </c>
      <c r="C53" s="7"/>
      <c r="D53" s="7"/>
      <c r="E53" s="7">
        <v>2</v>
      </c>
      <c r="F53" s="7">
        <v>1</v>
      </c>
      <c r="G53" s="7">
        <v>9</v>
      </c>
      <c r="H53" s="7">
        <v>3</v>
      </c>
      <c r="I53" s="7">
        <v>2</v>
      </c>
      <c r="J53" s="7">
        <v>2</v>
      </c>
      <c r="K53" s="7">
        <v>9</v>
      </c>
      <c r="L53" s="7">
        <v>3</v>
      </c>
      <c r="M53" s="7">
        <v>4</v>
      </c>
      <c r="N53" s="7">
        <v>4</v>
      </c>
      <c r="O53" s="7">
        <v>1</v>
      </c>
      <c r="P53" s="7"/>
      <c r="Q53" s="7"/>
      <c r="R53" s="7"/>
      <c r="S53" s="19">
        <f t="shared" si="1"/>
        <v>40</v>
      </c>
      <c r="T53" s="29" t="s">
        <v>75</v>
      </c>
      <c r="U53" s="7" t="s">
        <v>76</v>
      </c>
      <c r="V53" s="9"/>
    </row>
    <row r="54" spans="1:22" ht="25.5">
      <c r="A54" s="6">
        <v>26</v>
      </c>
      <c r="B54" s="26" t="s">
        <v>82</v>
      </c>
      <c r="C54" s="7"/>
      <c r="D54" s="7">
        <v>1</v>
      </c>
      <c r="E54" s="7"/>
      <c r="F54" s="7">
        <v>1</v>
      </c>
      <c r="G54" s="7">
        <v>3</v>
      </c>
      <c r="H54" s="7">
        <v>3</v>
      </c>
      <c r="I54" s="7">
        <v>7</v>
      </c>
      <c r="J54" s="7">
        <v>1</v>
      </c>
      <c r="K54" s="7">
        <v>5</v>
      </c>
      <c r="L54" s="7">
        <v>5</v>
      </c>
      <c r="M54" s="7">
        <v>1</v>
      </c>
      <c r="N54" s="7"/>
      <c r="O54" s="7">
        <v>1</v>
      </c>
      <c r="P54" s="7"/>
      <c r="Q54" s="7"/>
      <c r="R54" s="7"/>
      <c r="S54" s="19">
        <f t="shared" si="1"/>
        <v>28</v>
      </c>
      <c r="T54" s="29" t="s">
        <v>75</v>
      </c>
      <c r="U54" s="7" t="s">
        <v>76</v>
      </c>
      <c r="V54" s="9"/>
    </row>
    <row r="55" spans="1:22" ht="38.25">
      <c r="A55" s="35">
        <v>27</v>
      </c>
      <c r="B55" s="26" t="s">
        <v>83</v>
      </c>
      <c r="C55" s="7"/>
      <c r="D55" s="7"/>
      <c r="E55" s="7">
        <v>1</v>
      </c>
      <c r="F55" s="7"/>
      <c r="G55" s="7"/>
      <c r="H55" s="7">
        <v>1</v>
      </c>
      <c r="I55" s="7"/>
      <c r="J55" s="7"/>
      <c r="K55" s="7">
        <v>1</v>
      </c>
      <c r="L55" s="7">
        <v>2</v>
      </c>
      <c r="M55" s="7">
        <v>1</v>
      </c>
      <c r="N55" s="7">
        <v>1</v>
      </c>
      <c r="O55" s="7">
        <v>2</v>
      </c>
      <c r="P55" s="7">
        <v>1</v>
      </c>
      <c r="Q55" s="7"/>
      <c r="R55" s="7"/>
      <c r="S55" s="19">
        <f t="shared" si="1"/>
        <v>10</v>
      </c>
      <c r="T55" s="29" t="s">
        <v>75</v>
      </c>
      <c r="U55" s="7" t="s">
        <v>76</v>
      </c>
      <c r="V55" s="9"/>
    </row>
    <row r="56" spans="1:22" ht="38.25">
      <c r="A56" s="6">
        <v>28</v>
      </c>
      <c r="B56" s="26" t="s">
        <v>84</v>
      </c>
      <c r="C56" s="7"/>
      <c r="D56" s="7"/>
      <c r="E56" s="7"/>
      <c r="F56" s="7"/>
      <c r="G56" s="7">
        <v>1</v>
      </c>
      <c r="H56" s="7"/>
      <c r="I56" s="7">
        <v>3</v>
      </c>
      <c r="J56" s="7">
        <v>1</v>
      </c>
      <c r="K56" s="7">
        <v>1</v>
      </c>
      <c r="L56" s="7">
        <v>2</v>
      </c>
      <c r="M56" s="7">
        <v>1</v>
      </c>
      <c r="N56" s="7">
        <v>1</v>
      </c>
      <c r="O56" s="7"/>
      <c r="P56" s="7"/>
      <c r="Q56" s="7"/>
      <c r="R56" s="7"/>
      <c r="S56" s="19">
        <f aca="true" t="shared" si="2" ref="S56:S65">SUM(C56:R56)</f>
        <v>10</v>
      </c>
      <c r="T56" s="29" t="s">
        <v>85</v>
      </c>
      <c r="U56" s="7" t="s">
        <v>76</v>
      </c>
      <c r="V56" s="9"/>
    </row>
    <row r="57" spans="1:22" ht="38.25">
      <c r="A57" s="35">
        <v>29</v>
      </c>
      <c r="B57" s="26" t="s">
        <v>86</v>
      </c>
      <c r="C57" s="7"/>
      <c r="D57" s="7"/>
      <c r="E57" s="7"/>
      <c r="F57" s="7"/>
      <c r="G57" s="7"/>
      <c r="H57" s="7"/>
      <c r="I57" s="7">
        <v>1</v>
      </c>
      <c r="J57" s="7"/>
      <c r="K57" s="7"/>
      <c r="L57" s="7">
        <v>1</v>
      </c>
      <c r="M57" s="7"/>
      <c r="N57" s="7">
        <v>3</v>
      </c>
      <c r="O57" s="7">
        <v>3</v>
      </c>
      <c r="P57" s="7">
        <v>1</v>
      </c>
      <c r="Q57" s="7">
        <v>1</v>
      </c>
      <c r="R57" s="7"/>
      <c r="S57" s="19">
        <f t="shared" si="2"/>
        <v>10</v>
      </c>
      <c r="T57" s="29" t="s">
        <v>71</v>
      </c>
      <c r="U57" s="7" t="s">
        <v>76</v>
      </c>
      <c r="V57" s="9"/>
    </row>
    <row r="58" spans="1:22" ht="38.25">
      <c r="A58" s="6">
        <v>30</v>
      </c>
      <c r="B58" s="26" t="s">
        <v>87</v>
      </c>
      <c r="C58" s="7"/>
      <c r="D58" s="7"/>
      <c r="E58" s="7"/>
      <c r="F58" s="7"/>
      <c r="G58" s="7">
        <v>3</v>
      </c>
      <c r="H58" s="7">
        <v>1</v>
      </c>
      <c r="I58" s="7"/>
      <c r="J58" s="7">
        <v>2</v>
      </c>
      <c r="K58" s="7"/>
      <c r="L58" s="7">
        <v>2</v>
      </c>
      <c r="M58" s="7">
        <v>3</v>
      </c>
      <c r="N58" s="7">
        <v>8</v>
      </c>
      <c r="O58" s="7">
        <v>15</v>
      </c>
      <c r="P58" s="7">
        <v>22</v>
      </c>
      <c r="Q58" s="7"/>
      <c r="R58" s="7"/>
      <c r="S58" s="19">
        <f t="shared" si="2"/>
        <v>56</v>
      </c>
      <c r="T58" s="29" t="s">
        <v>88</v>
      </c>
      <c r="U58" s="7" t="s">
        <v>76</v>
      </c>
      <c r="V58" s="9"/>
    </row>
    <row r="59" spans="1:22" ht="38.25">
      <c r="A59" s="35">
        <v>31</v>
      </c>
      <c r="B59" s="26" t="s">
        <v>89</v>
      </c>
      <c r="C59" s="7"/>
      <c r="D59" s="7"/>
      <c r="E59" s="7"/>
      <c r="F59" s="7"/>
      <c r="G59" s="7"/>
      <c r="H59" s="7"/>
      <c r="I59" s="7"/>
      <c r="J59" s="7">
        <v>2</v>
      </c>
      <c r="K59" s="7">
        <v>2</v>
      </c>
      <c r="L59" s="7">
        <v>1</v>
      </c>
      <c r="M59" s="7">
        <v>1</v>
      </c>
      <c r="N59" s="7">
        <v>2</v>
      </c>
      <c r="O59" s="7">
        <v>5</v>
      </c>
      <c r="P59" s="7"/>
      <c r="Q59" s="7"/>
      <c r="R59" s="7"/>
      <c r="S59" s="19">
        <f t="shared" si="2"/>
        <v>13</v>
      </c>
      <c r="T59" s="29" t="s">
        <v>88</v>
      </c>
      <c r="U59" s="7" t="s">
        <v>76</v>
      </c>
      <c r="V59" s="9"/>
    </row>
    <row r="60" spans="1:22" ht="25.5">
      <c r="A60" s="6">
        <v>32</v>
      </c>
      <c r="B60" s="26" t="s">
        <v>90</v>
      </c>
      <c r="C60" s="7"/>
      <c r="D60" s="7"/>
      <c r="E60" s="7">
        <v>1</v>
      </c>
      <c r="F60" s="7"/>
      <c r="G60" s="7">
        <v>2</v>
      </c>
      <c r="H60" s="7">
        <v>1</v>
      </c>
      <c r="I60" s="7"/>
      <c r="J60" s="7">
        <v>2</v>
      </c>
      <c r="K60" s="7">
        <v>4</v>
      </c>
      <c r="L60" s="7"/>
      <c r="M60" s="7"/>
      <c r="N60" s="7"/>
      <c r="O60" s="7"/>
      <c r="P60" s="7"/>
      <c r="Q60" s="7"/>
      <c r="R60" s="7"/>
      <c r="S60" s="19">
        <f t="shared" si="2"/>
        <v>10</v>
      </c>
      <c r="T60" s="29" t="s">
        <v>91</v>
      </c>
      <c r="U60" s="7" t="s">
        <v>76</v>
      </c>
      <c r="V60" s="9"/>
    </row>
    <row r="61" spans="1:22" ht="25.5">
      <c r="A61" s="35">
        <v>33</v>
      </c>
      <c r="B61" s="26" t="s">
        <v>92</v>
      </c>
      <c r="C61" s="7"/>
      <c r="D61" s="7">
        <v>1</v>
      </c>
      <c r="E61" s="7">
        <v>1</v>
      </c>
      <c r="F61" s="7">
        <v>1</v>
      </c>
      <c r="G61" s="7">
        <v>1</v>
      </c>
      <c r="H61" s="7">
        <v>2</v>
      </c>
      <c r="I61" s="7">
        <v>1</v>
      </c>
      <c r="J61" s="7">
        <v>1</v>
      </c>
      <c r="K61" s="7">
        <v>2</v>
      </c>
      <c r="L61" s="7"/>
      <c r="M61" s="7">
        <v>1</v>
      </c>
      <c r="N61" s="7"/>
      <c r="O61" s="7"/>
      <c r="P61" s="7">
        <v>1</v>
      </c>
      <c r="Q61" s="7"/>
      <c r="R61" s="7"/>
      <c r="S61" s="19">
        <f t="shared" si="2"/>
        <v>12</v>
      </c>
      <c r="T61" s="29" t="s">
        <v>88</v>
      </c>
      <c r="U61" s="7" t="s">
        <v>76</v>
      </c>
      <c r="V61" s="9"/>
    </row>
    <row r="62" spans="1:22" ht="25.5">
      <c r="A62" s="6">
        <v>34</v>
      </c>
      <c r="B62" s="26" t="s">
        <v>93</v>
      </c>
      <c r="C62" s="7">
        <v>1</v>
      </c>
      <c r="D62" s="7">
        <v>1</v>
      </c>
      <c r="E62" s="7"/>
      <c r="F62" s="7"/>
      <c r="G62" s="7"/>
      <c r="H62" s="7">
        <v>1</v>
      </c>
      <c r="I62" s="7"/>
      <c r="J62" s="7">
        <v>3</v>
      </c>
      <c r="K62" s="7"/>
      <c r="L62" s="7">
        <v>3</v>
      </c>
      <c r="M62" s="7">
        <v>1</v>
      </c>
      <c r="N62" s="7">
        <v>1</v>
      </c>
      <c r="O62" s="7">
        <v>3</v>
      </c>
      <c r="P62" s="7"/>
      <c r="Q62" s="7"/>
      <c r="R62" s="7"/>
      <c r="S62" s="19">
        <f t="shared" si="2"/>
        <v>14</v>
      </c>
      <c r="T62" s="29" t="s">
        <v>91</v>
      </c>
      <c r="U62" s="7" t="s">
        <v>94</v>
      </c>
      <c r="V62" s="9"/>
    </row>
    <row r="63" spans="1:21" ht="25.5">
      <c r="A63" s="35">
        <v>35</v>
      </c>
      <c r="B63" s="26" t="s">
        <v>95</v>
      </c>
      <c r="C63" s="7"/>
      <c r="D63" s="7"/>
      <c r="E63" s="7"/>
      <c r="F63" s="7"/>
      <c r="G63" s="7">
        <v>1</v>
      </c>
      <c r="H63" s="7">
        <v>1</v>
      </c>
      <c r="I63" s="7">
        <v>1</v>
      </c>
      <c r="J63" s="7">
        <v>1</v>
      </c>
      <c r="K63" s="7">
        <v>2</v>
      </c>
      <c r="L63" s="7">
        <v>1</v>
      </c>
      <c r="M63" s="7">
        <v>3</v>
      </c>
      <c r="N63" s="7">
        <v>3</v>
      </c>
      <c r="O63" s="7">
        <v>1</v>
      </c>
      <c r="P63" s="7"/>
      <c r="Q63" s="7"/>
      <c r="R63" s="7"/>
      <c r="S63" s="19">
        <f t="shared" si="2"/>
        <v>14</v>
      </c>
      <c r="T63" s="29" t="s">
        <v>91</v>
      </c>
      <c r="U63" s="7" t="s">
        <v>94</v>
      </c>
    </row>
    <row r="64" spans="1:21" ht="25.5">
      <c r="A64" s="6">
        <v>36</v>
      </c>
      <c r="B64" s="26" t="s">
        <v>96</v>
      </c>
      <c r="C64" s="7"/>
      <c r="D64" s="7"/>
      <c r="E64" s="7">
        <v>1</v>
      </c>
      <c r="F64" s="7">
        <v>3</v>
      </c>
      <c r="G64" s="7">
        <v>1</v>
      </c>
      <c r="H64" s="7"/>
      <c r="I64" s="7">
        <v>1</v>
      </c>
      <c r="J64" s="7">
        <v>1</v>
      </c>
      <c r="K64" s="7">
        <v>1</v>
      </c>
      <c r="L64" s="7">
        <v>1</v>
      </c>
      <c r="M64" s="7">
        <v>1</v>
      </c>
      <c r="N64" s="7"/>
      <c r="O64" s="7"/>
      <c r="P64" s="7"/>
      <c r="Q64" s="7"/>
      <c r="R64" s="7"/>
      <c r="S64" s="19">
        <f t="shared" si="2"/>
        <v>10</v>
      </c>
      <c r="T64" s="29" t="s">
        <v>91</v>
      </c>
      <c r="U64" s="7" t="s">
        <v>94</v>
      </c>
    </row>
    <row r="65" spans="1:21" ht="25.5">
      <c r="A65" s="35">
        <v>37</v>
      </c>
      <c r="B65" s="26" t="s">
        <v>97</v>
      </c>
      <c r="C65" s="7"/>
      <c r="D65" s="7"/>
      <c r="E65" s="7"/>
      <c r="F65" s="7">
        <v>10</v>
      </c>
      <c r="G65" s="7">
        <v>3</v>
      </c>
      <c r="H65" s="7">
        <v>10</v>
      </c>
      <c r="I65" s="7">
        <v>12</v>
      </c>
      <c r="J65" s="7">
        <v>7</v>
      </c>
      <c r="K65" s="7">
        <v>8</v>
      </c>
      <c r="L65" s="7">
        <v>9</v>
      </c>
      <c r="M65" s="7">
        <v>12</v>
      </c>
      <c r="N65" s="7">
        <v>9</v>
      </c>
      <c r="O65" s="7">
        <v>5</v>
      </c>
      <c r="P65" s="7"/>
      <c r="Q65" s="7"/>
      <c r="R65" s="7"/>
      <c r="S65" s="19">
        <f t="shared" si="2"/>
        <v>85</v>
      </c>
      <c r="T65" s="29" t="s">
        <v>91</v>
      </c>
      <c r="U65" s="7" t="s">
        <v>94</v>
      </c>
    </row>
    <row r="66" spans="8:20" ht="15.75">
      <c r="H66" s="2"/>
      <c r="I66" s="2"/>
      <c r="J66" s="2"/>
      <c r="K66" s="2"/>
      <c r="L66" s="2"/>
      <c r="M66" s="2"/>
      <c r="N66" s="2"/>
      <c r="O66" s="2"/>
      <c r="P66" s="2"/>
      <c r="Q66" s="2"/>
      <c r="R66" s="36" t="s">
        <v>98</v>
      </c>
      <c r="S66" s="37">
        <f>SUM(S24:S65)</f>
        <v>2095</v>
      </c>
      <c r="T66" s="2"/>
    </row>
    <row r="67" spans="18:20" ht="12.75">
      <c r="R67" s="38" t="s">
        <v>99</v>
      </c>
      <c r="T67" s="2">
        <f>833000+378350+205000</f>
        <v>1416350</v>
      </c>
    </row>
    <row r="68" spans="9:20" ht="12.75">
      <c r="I68" s="2"/>
      <c r="J68" s="2"/>
      <c r="K68" s="2"/>
      <c r="L68" s="2"/>
      <c r="M68" s="2"/>
      <c r="N68" s="2"/>
      <c r="O68" s="2"/>
      <c r="P68" s="2"/>
      <c r="Q68" s="2"/>
      <c r="R68" s="5" t="s">
        <v>100</v>
      </c>
      <c r="S68" s="39"/>
      <c r="T68" s="40">
        <f>-667315+-748894</f>
        <v>-1416209</v>
      </c>
    </row>
    <row r="69" spans="18:20" ht="12.75">
      <c r="R69" s="5" t="s">
        <v>101</v>
      </c>
      <c r="T69" s="2">
        <f>SUM(T67:T68)</f>
        <v>141</v>
      </c>
    </row>
  </sheetData>
  <mergeCells count="5">
    <mergeCell ref="C22:R22"/>
    <mergeCell ref="C30:R30"/>
    <mergeCell ref="B35:R35"/>
    <mergeCell ref="H4:H7"/>
    <mergeCell ref="H8:H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Lakshmi</dc:creator>
  <cp:keywords/>
  <dc:description/>
  <cp:lastModifiedBy>Lakshmi</cp:lastModifiedBy>
  <dcterms:created xsi:type="dcterms:W3CDTF">2005-10-29T13:12:46Z</dcterms:created>
  <dcterms:modified xsi:type="dcterms:W3CDTF">2005-11-24T00:09:01Z</dcterms:modified>
  <cp:category/>
  <cp:version/>
  <cp:contentType/>
  <cp:contentStatus/>
</cp:coreProperties>
</file>