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90" windowHeight="6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<sst xmlns="http://schemas.openxmlformats.org/spreadsheetml/2006/main" count="152" uniqueCount="77">
  <si>
    <t>A. Salary</t>
  </si>
  <si>
    <t>Nos.</t>
  </si>
  <si>
    <t>Rate</t>
  </si>
  <si>
    <t>Amount</t>
  </si>
  <si>
    <t>Rs.</t>
  </si>
  <si>
    <t>B. Educational Materials</t>
  </si>
  <si>
    <t>No. of students</t>
  </si>
  <si>
    <t>C. Office Expenses :</t>
  </si>
  <si>
    <t>Total</t>
  </si>
  <si>
    <t>I. EXPENSES</t>
  </si>
  <si>
    <t>II. INCOME</t>
  </si>
  <si>
    <t>Free Students</t>
  </si>
  <si>
    <t>Surplus(+)</t>
  </si>
  <si>
    <t>Last Year's Salary with 5%</t>
  </si>
  <si>
    <t xml:space="preserve">  incremental effect Rs.</t>
  </si>
  <si>
    <t>Addl. Special Teachers-Nos.</t>
  </si>
  <si>
    <t>Addl. Voluntary Teachers-Nos.</t>
  </si>
  <si>
    <t>Addl. Non-Teaching Staff-Nos.</t>
  </si>
  <si>
    <t>Qty.</t>
  </si>
  <si>
    <t>Teacher-in-Charge - Nos.</t>
  </si>
  <si>
    <t>Special Teachers - Nos.</t>
  </si>
  <si>
    <t>Voluntary Teachers - Nos.</t>
  </si>
  <si>
    <t>Non-Teaching Staff - Nos.</t>
  </si>
  <si>
    <t>Security - Nos.</t>
  </si>
  <si>
    <t>Office Assistant - Nos.</t>
  </si>
  <si>
    <t>Students - Nos.</t>
  </si>
  <si>
    <t>Printing, Stationery, Telephone,</t>
  </si>
  <si>
    <t>Elecricity, Postage, Conveyance,</t>
  </si>
  <si>
    <t>Misc. Expenses etc.(estt.)</t>
  </si>
  <si>
    <t xml:space="preserve">     Paying Students</t>
  </si>
  <si>
    <t>Sub-</t>
  </si>
  <si>
    <t xml:space="preserve">Per </t>
  </si>
  <si>
    <t>month</t>
  </si>
  <si>
    <t>annum</t>
  </si>
  <si>
    <t>Lakhs</t>
  </si>
  <si>
    <t xml:space="preserve">  Last year's expenses with 20% increase-Rs.</t>
  </si>
  <si>
    <t>(Deficit) /</t>
  </si>
  <si>
    <t>Assumptions :</t>
  </si>
  <si>
    <t>2) One teacher for every 5 students and one non-teaching staff for every 25 students are provided.</t>
  </si>
  <si>
    <t xml:space="preserve">    When running in full capacity there will be 20 paid teachers and 10 voluntary teachers. We have</t>
  </si>
  <si>
    <t xml:space="preserve">    a pool of highly qualified ladies with right exposure offering services as regular voluntary teachers.</t>
  </si>
  <si>
    <t>AHEAD</t>
  </si>
  <si>
    <t xml:space="preserve">       (Special School for the disabled children)</t>
  </si>
  <si>
    <t>153A, Block - G, New Alipore, Kolkata - 700 053</t>
  </si>
  <si>
    <t>3) An incremental effect of 5% over last year's salary is considered.</t>
  </si>
  <si>
    <t>5) Free students are restricted to 30 maximum to ensure viability.</t>
  </si>
  <si>
    <t xml:space="preserve">6) Tuition fees are gradually enhanced from Rs. 300 to Rs. 600 over 5 years keeping parity with </t>
  </si>
  <si>
    <t xml:space="preserve">    inflationery effect and our increased infrastructural facilities. </t>
  </si>
  <si>
    <t xml:space="preserve">    tour, integrated cultural activities  etc. will be based on sponsorship as existing for over last </t>
  </si>
  <si>
    <t xml:space="preserve">    15 years. No expenses on this account are included in the above statement.</t>
  </si>
  <si>
    <t>DEFICIT WILL BE MET OUT OF DONATIONS/SPONSORSHIP</t>
  </si>
  <si>
    <t xml:space="preserve">    We are presently utilising 4 such ladies on voluntary basis as per our requirement. </t>
  </si>
  <si>
    <t xml:space="preserve">    and increased trend of cost.</t>
  </si>
  <si>
    <t>4) An increase of 20% over last year's office expenses is considered to cover gradual expansion</t>
  </si>
  <si>
    <t xml:space="preserve">7) Our special curriculum like open-heart sports, special film festival on disability,  educational </t>
  </si>
  <si>
    <t xml:space="preserve">         STATEMENT OF OPERATING EXPENSES AND INCOME FOR SIX YEARS 2005 TO 2010 ( JAN TO DEC ) </t>
  </si>
  <si>
    <t>SECOND YEAR : 2006 : 50 STUDENTS</t>
  </si>
  <si>
    <t>THIRD YEAR : 2007 :  75 STUDENTS</t>
  </si>
  <si>
    <t>FOURTH YEAR : 2008 : 100 STUDENTS</t>
  </si>
  <si>
    <t>FIFTH YEAR : 2009 : 125 STUDENTS</t>
  </si>
  <si>
    <t>SIXTH YEAR : 2010 : 150 STUDENTS</t>
  </si>
  <si>
    <t xml:space="preserve">FIRST YEAR : 2005 : 30 STUDENTS </t>
  </si>
  <si>
    <t xml:space="preserve">    Year 1 - 30, Year 2 - 50, Year 3 - 75, Year 4 - 100, Year 5 - 125, Year 6 - 150 (Full capacity)</t>
  </si>
  <si>
    <t>can also be utilised for sports training and other open air curriculum.</t>
  </si>
  <si>
    <t xml:space="preserve">This year is earmarked for construction of first two floors ( G plus I ) of the building so that </t>
  </si>
  <si>
    <t xml:space="preserve">the existing school can be shifted immediately there on the first floor. As per law, there  </t>
  </si>
  <si>
    <t xml:space="preserve">cannot be any schooling in the ground floor which will be an open space for garage </t>
  </si>
  <si>
    <t xml:space="preserve">purpose. However, the ground floor can be utilised </t>
  </si>
  <si>
    <t>for playing and a small room for security purpose. The Park opposite to our school</t>
  </si>
  <si>
    <t xml:space="preserve">This year we will operate almost at the existing level with slight increase in student strength  </t>
  </si>
  <si>
    <t>Cumulative Deficit : First Year to Fifth Year</t>
  </si>
  <si>
    <t>Surplus in Sixth Year</t>
  </si>
  <si>
    <t>Based on existing rate and level of expenses, budgeted operational deficit.:Rs. Lakhs</t>
  </si>
  <si>
    <t>Appendix - III</t>
  </si>
  <si>
    <t xml:space="preserve">    Students in vocational &amp; other curricula will also be gradually taken.</t>
  </si>
  <si>
    <t>1) Academic students will be gradually increased over 5 years to reach full capacity as under :</t>
  </si>
  <si>
    <t>( 30 Nos. ) and start building up infrastructural facilities as a preparatory step.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</si>
</sst>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.7109375" style="0" customWidth="1"/>
    <col min="2" max="2" width="9.7109375" style="0" customWidth="1"/>
    <col min="4" max="4" width="19.140625" style="0" customWidth="1"/>
    <col min="5" max="5" width="5.8515625" style="0" customWidth="1"/>
    <col min="6" max="6" width="6.140625" style="0" customWidth="1"/>
    <col min="7" max="7" width="7.8515625" style="0" customWidth="1"/>
    <col min="8" max="8" width="6.57421875" style="0" customWidth="1"/>
    <col min="9" max="9" width="6.421875" style="0" customWidth="1"/>
    <col min="10" max="10" width="6.28125" style="0" customWidth="1"/>
    <col min="11" max="11" width="6.00390625" style="0" customWidth="1"/>
  </cols>
  <sheetData>
    <row r="1" ht="12.75">
      <c r="I1" s="1" t="s">
        <v>73</v>
      </c>
    </row>
    <row r="3" ht="12.75">
      <c r="E3" s="1" t="s">
        <v>41</v>
      </c>
    </row>
    <row r="4" ht="12.75">
      <c r="D4" t="s">
        <v>42</v>
      </c>
    </row>
    <row r="5" ht="12.75">
      <c r="D5" t="s">
        <v>43</v>
      </c>
    </row>
    <row r="8" ht="12.75">
      <c r="B8" s="1" t="s">
        <v>55</v>
      </c>
    </row>
    <row r="9" ht="12.75">
      <c r="B9" s="1"/>
    </row>
    <row r="10" spans="1:2" ht="12.75">
      <c r="A10" s="1" t="s">
        <v>61</v>
      </c>
      <c r="B10" s="1"/>
    </row>
    <row r="11" spans="1:2" ht="12.75">
      <c r="A11" s="1"/>
      <c r="B11" s="1" t="s">
        <v>64</v>
      </c>
    </row>
    <row r="12" spans="1:2" ht="12.75">
      <c r="A12" s="1"/>
      <c r="B12" s="1" t="s">
        <v>65</v>
      </c>
    </row>
    <row r="13" spans="1:2" ht="12.75">
      <c r="A13" s="1"/>
      <c r="B13" s="1" t="s">
        <v>66</v>
      </c>
    </row>
    <row r="14" spans="1:2" ht="12.75">
      <c r="A14" s="1"/>
      <c r="B14" s="1" t="s">
        <v>67</v>
      </c>
    </row>
    <row r="15" spans="1:2" ht="12.75">
      <c r="A15" s="1"/>
      <c r="B15" s="1" t="s">
        <v>68</v>
      </c>
    </row>
    <row r="16" spans="1:2" ht="12.75">
      <c r="A16" s="1"/>
      <c r="B16" s="1" t="s">
        <v>63</v>
      </c>
    </row>
    <row r="17" spans="1:2" ht="12.75">
      <c r="A17" s="1"/>
      <c r="B17" s="1"/>
    </row>
    <row r="18" ht="12.75">
      <c r="B18" s="11" t="s">
        <v>69</v>
      </c>
    </row>
    <row r="19" ht="12.75">
      <c r="B19" s="11" t="s">
        <v>76</v>
      </c>
    </row>
    <row r="20" spans="2:11" ht="12.75">
      <c r="B20" t="s">
        <v>72</v>
      </c>
      <c r="K20" s="8">
        <v>-1</v>
      </c>
    </row>
    <row r="22" ht="12.75">
      <c r="A22" s="1" t="s">
        <v>56</v>
      </c>
    </row>
    <row r="23" spans="1:10" ht="12.75">
      <c r="A23" s="1"/>
      <c r="J23" s="5" t="s">
        <v>36</v>
      </c>
    </row>
    <row r="24" spans="2:10" ht="12.75">
      <c r="B24" s="1" t="s">
        <v>9</v>
      </c>
      <c r="J24" t="s">
        <v>12</v>
      </c>
    </row>
    <row r="25" spans="2:11" ht="12.75">
      <c r="B25" s="1"/>
      <c r="H25" s="2" t="s">
        <v>30</v>
      </c>
      <c r="J25" t="s">
        <v>31</v>
      </c>
      <c r="K25" t="s">
        <v>31</v>
      </c>
    </row>
    <row r="26" spans="5:11" ht="12.75">
      <c r="E26" s="2" t="s">
        <v>18</v>
      </c>
      <c r="F26" s="2" t="s">
        <v>2</v>
      </c>
      <c r="G26" s="2" t="s">
        <v>3</v>
      </c>
      <c r="H26" s="2" t="s">
        <v>8</v>
      </c>
      <c r="I26" s="2" t="s">
        <v>8</v>
      </c>
      <c r="J26" s="2" t="s">
        <v>32</v>
      </c>
      <c r="K26" s="2" t="s">
        <v>33</v>
      </c>
    </row>
    <row r="27" spans="5:11" ht="12.75">
      <c r="E27" s="2"/>
      <c r="F27" s="2" t="s">
        <v>4</v>
      </c>
      <c r="G27" s="2" t="s">
        <v>4</v>
      </c>
      <c r="H27" s="2" t="s">
        <v>4</v>
      </c>
      <c r="I27" s="2" t="s">
        <v>4</v>
      </c>
      <c r="J27" s="2" t="s">
        <v>4</v>
      </c>
      <c r="K27" s="2" t="s">
        <v>4</v>
      </c>
    </row>
    <row r="28" spans="2:11" ht="12.75">
      <c r="B28" t="s">
        <v>0</v>
      </c>
      <c r="K28" s="2" t="s">
        <v>34</v>
      </c>
    </row>
    <row r="29" spans="3:7" ht="12.75">
      <c r="C29" t="s">
        <v>19</v>
      </c>
      <c r="E29">
        <v>1</v>
      </c>
      <c r="F29">
        <v>2000</v>
      </c>
      <c r="G29">
        <f>E29*F29</f>
        <v>2000</v>
      </c>
    </row>
    <row r="30" spans="3:7" ht="12.75">
      <c r="C30" t="s">
        <v>20</v>
      </c>
      <c r="E30">
        <v>6</v>
      </c>
      <c r="F30">
        <v>1200</v>
      </c>
      <c r="G30">
        <f>E30*F30</f>
        <v>7200</v>
      </c>
    </row>
    <row r="31" spans="3:5" ht="12.75">
      <c r="C31" t="s">
        <v>21</v>
      </c>
      <c r="E31">
        <v>4</v>
      </c>
    </row>
    <row r="32" spans="3:7" ht="12.75">
      <c r="C32" t="s">
        <v>22</v>
      </c>
      <c r="E32">
        <v>2</v>
      </c>
      <c r="F32">
        <v>800</v>
      </c>
      <c r="G32">
        <f>E32*F32</f>
        <v>1600</v>
      </c>
    </row>
    <row r="33" spans="3:7" ht="12.75">
      <c r="C33" t="s">
        <v>23</v>
      </c>
      <c r="E33">
        <v>1</v>
      </c>
      <c r="F33">
        <v>1000</v>
      </c>
      <c r="G33">
        <f>E33*F33</f>
        <v>1000</v>
      </c>
    </row>
    <row r="34" spans="3:8" ht="12.75">
      <c r="C34" t="s">
        <v>24</v>
      </c>
      <c r="E34">
        <v>1</v>
      </c>
      <c r="F34">
        <v>1500</v>
      </c>
      <c r="G34">
        <f>E34*F34</f>
        <v>1500</v>
      </c>
      <c r="H34">
        <f>SUM(G29:G34)</f>
        <v>13300</v>
      </c>
    </row>
    <row r="35" ht="12.75">
      <c r="B35" t="s">
        <v>5</v>
      </c>
    </row>
    <row r="36" spans="3:8" ht="12.75">
      <c r="C36" t="s">
        <v>25</v>
      </c>
      <c r="E36">
        <v>50</v>
      </c>
      <c r="F36">
        <v>50</v>
      </c>
      <c r="G36">
        <f>E36*F36</f>
        <v>2500</v>
      </c>
      <c r="H36">
        <v>2500</v>
      </c>
    </row>
    <row r="37" ht="12.75">
      <c r="B37" t="s">
        <v>7</v>
      </c>
    </row>
    <row r="38" ht="12.75">
      <c r="C38" t="s">
        <v>26</v>
      </c>
    </row>
    <row r="39" ht="12.75">
      <c r="C39" t="s">
        <v>27</v>
      </c>
    </row>
    <row r="40" spans="3:9" ht="12.75">
      <c r="C40" t="s">
        <v>28</v>
      </c>
      <c r="G40">
        <v>10200</v>
      </c>
      <c r="H40">
        <v>10200</v>
      </c>
      <c r="I40">
        <f>H34+H36+H40</f>
        <v>26000</v>
      </c>
    </row>
    <row r="42" ht="12.75">
      <c r="B42" s="1" t="s">
        <v>10</v>
      </c>
    </row>
    <row r="43" spans="3:6" ht="12.75">
      <c r="C43" t="s">
        <v>11</v>
      </c>
      <c r="E43" s="3" t="s">
        <v>29</v>
      </c>
      <c r="F43" s="3"/>
    </row>
    <row r="44" spans="3:6" ht="12.75">
      <c r="C44" s="2" t="s">
        <v>1</v>
      </c>
      <c r="D44" s="2" t="s">
        <v>2</v>
      </c>
      <c r="E44" s="2" t="s">
        <v>1</v>
      </c>
      <c r="F44" s="2" t="s">
        <v>2</v>
      </c>
    </row>
    <row r="45" spans="3:11" ht="12.75">
      <c r="C45">
        <v>10</v>
      </c>
      <c r="E45">
        <v>40</v>
      </c>
      <c r="F45">
        <v>300</v>
      </c>
      <c r="I45">
        <f>E45*F45</f>
        <v>12000</v>
      </c>
      <c r="J45">
        <f>I45-I40</f>
        <v>-14000</v>
      </c>
      <c r="K45" s="8">
        <f>J45*12/100000</f>
        <v>-1.68</v>
      </c>
    </row>
    <row r="47" ht="12.75">
      <c r="A47" s="1" t="s">
        <v>57</v>
      </c>
    </row>
    <row r="48" ht="12.75">
      <c r="B48" s="1" t="s">
        <v>9</v>
      </c>
    </row>
    <row r="49" ht="12.75">
      <c r="B49" t="s">
        <v>0</v>
      </c>
    </row>
    <row r="50" ht="12.75">
      <c r="C50" t="s">
        <v>13</v>
      </c>
    </row>
    <row r="51" spans="3:7" ht="12.75">
      <c r="C51" t="s">
        <v>14</v>
      </c>
      <c r="E51">
        <v>13300</v>
      </c>
      <c r="F51">
        <v>1.05</v>
      </c>
      <c r="G51">
        <f>E51*F51</f>
        <v>13965</v>
      </c>
    </row>
    <row r="52" spans="3:7" ht="12.75">
      <c r="C52" t="s">
        <v>15</v>
      </c>
      <c r="E52">
        <v>2</v>
      </c>
      <c r="F52">
        <v>1200</v>
      </c>
      <c r="G52">
        <f>E52*F52</f>
        <v>2400</v>
      </c>
    </row>
    <row r="53" spans="3:5" ht="12.75">
      <c r="C53" t="s">
        <v>16</v>
      </c>
      <c r="E53">
        <v>3</v>
      </c>
    </row>
    <row r="54" spans="3:8" ht="12.75">
      <c r="C54" t="s">
        <v>17</v>
      </c>
      <c r="E54">
        <v>1</v>
      </c>
      <c r="F54">
        <v>800</v>
      </c>
      <c r="G54">
        <f>E54*F54</f>
        <v>800</v>
      </c>
      <c r="H54">
        <f>SUM(G51:G54)</f>
        <v>17165</v>
      </c>
    </row>
    <row r="55" ht="12.75">
      <c r="B55" t="s">
        <v>5</v>
      </c>
    </row>
    <row r="56" spans="3:8" ht="12.75">
      <c r="C56" t="s">
        <v>6</v>
      </c>
      <c r="E56">
        <v>75</v>
      </c>
      <c r="F56">
        <v>50</v>
      </c>
      <c r="G56">
        <f>E56*F56</f>
        <v>3750</v>
      </c>
      <c r="H56">
        <v>3750</v>
      </c>
    </row>
    <row r="57" ht="12.75">
      <c r="B57" t="s">
        <v>7</v>
      </c>
    </row>
    <row r="58" spans="2:8" ht="12.75">
      <c r="B58" t="s">
        <v>35</v>
      </c>
      <c r="E58">
        <v>10200</v>
      </c>
      <c r="F58">
        <v>1.2</v>
      </c>
      <c r="G58">
        <f>E58*F58</f>
        <v>12240</v>
      </c>
      <c r="H58">
        <f>G58</f>
        <v>12240</v>
      </c>
    </row>
    <row r="59" ht="12.75">
      <c r="I59" s="1">
        <f>SUM(H54:H58)</f>
        <v>33155</v>
      </c>
    </row>
    <row r="60" ht="12.75">
      <c r="B60" s="1" t="s">
        <v>10</v>
      </c>
    </row>
    <row r="61" spans="3:6" ht="12.75">
      <c r="C61" t="s">
        <v>11</v>
      </c>
      <c r="E61" s="3" t="s">
        <v>29</v>
      </c>
      <c r="F61" s="3"/>
    </row>
    <row r="62" spans="3:6" ht="12.75">
      <c r="C62" s="2" t="s">
        <v>1</v>
      </c>
      <c r="D62" s="2" t="s">
        <v>2</v>
      </c>
      <c r="E62" s="2" t="s">
        <v>1</v>
      </c>
      <c r="F62" s="2" t="s">
        <v>2</v>
      </c>
    </row>
    <row r="63" spans="3:11" ht="12.75">
      <c r="C63">
        <v>20</v>
      </c>
      <c r="E63">
        <v>55</v>
      </c>
      <c r="F63">
        <v>400</v>
      </c>
      <c r="I63" s="1">
        <f>E63*F63</f>
        <v>22000</v>
      </c>
      <c r="J63">
        <f>I63-I59</f>
        <v>-11155</v>
      </c>
      <c r="K63" s="7">
        <f>J63*12/100000</f>
        <v>-1.3386</v>
      </c>
    </row>
    <row r="64" spans="9:11" ht="12.75">
      <c r="I64" s="1"/>
      <c r="K64" s="7"/>
    </row>
    <row r="66" ht="12.75">
      <c r="A66" s="1" t="s">
        <v>58</v>
      </c>
    </row>
    <row r="67" ht="12.75">
      <c r="B67" s="1" t="s">
        <v>9</v>
      </c>
    </row>
    <row r="68" ht="12.75">
      <c r="B68" t="s">
        <v>0</v>
      </c>
    </row>
    <row r="69" ht="12.75">
      <c r="C69" t="s">
        <v>13</v>
      </c>
    </row>
    <row r="70" spans="3:7" ht="12.75">
      <c r="C70" t="s">
        <v>14</v>
      </c>
      <c r="E70">
        <v>17165</v>
      </c>
      <c r="F70">
        <v>1.05</v>
      </c>
      <c r="G70" s="4">
        <f>E70*F70</f>
        <v>18023.25</v>
      </c>
    </row>
    <row r="71" spans="3:7" ht="12.75">
      <c r="C71" t="s">
        <v>15</v>
      </c>
      <c r="E71">
        <v>4</v>
      </c>
      <c r="F71">
        <v>1200</v>
      </c>
      <c r="G71">
        <f>E71*F71</f>
        <v>4800</v>
      </c>
    </row>
    <row r="72" spans="3:5" ht="12.75">
      <c r="C72" t="s">
        <v>16</v>
      </c>
      <c r="E72">
        <v>1</v>
      </c>
    </row>
    <row r="73" spans="3:8" ht="12.75">
      <c r="C73" t="s">
        <v>17</v>
      </c>
      <c r="E73">
        <v>1</v>
      </c>
      <c r="F73">
        <v>800</v>
      </c>
      <c r="G73">
        <f>E73*F73</f>
        <v>800</v>
      </c>
      <c r="H73">
        <f>SUM(G70:G73)</f>
        <v>23623.25</v>
      </c>
    </row>
    <row r="74" ht="12.75">
      <c r="B74" t="s">
        <v>5</v>
      </c>
    </row>
    <row r="75" spans="3:8" ht="12.75">
      <c r="C75" t="s">
        <v>6</v>
      </c>
      <c r="E75">
        <v>100</v>
      </c>
      <c r="F75">
        <v>50</v>
      </c>
      <c r="G75">
        <f>E75*F75</f>
        <v>5000</v>
      </c>
      <c r="H75">
        <f>G75</f>
        <v>5000</v>
      </c>
    </row>
    <row r="76" ht="12.75">
      <c r="B76" t="s">
        <v>7</v>
      </c>
    </row>
    <row r="77" spans="2:8" ht="12.75">
      <c r="B77" t="s">
        <v>35</v>
      </c>
      <c r="E77">
        <v>12240</v>
      </c>
      <c r="F77">
        <v>1.2</v>
      </c>
      <c r="G77">
        <f>E77*F77</f>
        <v>14688</v>
      </c>
      <c r="H77">
        <f>G77</f>
        <v>14688</v>
      </c>
    </row>
    <row r="78" ht="12.75">
      <c r="I78" s="1">
        <f>SUM(H73:H77)</f>
        <v>43311.25</v>
      </c>
    </row>
    <row r="79" ht="12.75">
      <c r="B79" s="1" t="s">
        <v>10</v>
      </c>
    </row>
    <row r="80" spans="3:6" ht="12.75">
      <c r="C80" t="s">
        <v>11</v>
      </c>
      <c r="E80" s="3" t="s">
        <v>29</v>
      </c>
      <c r="F80" s="3"/>
    </row>
    <row r="81" spans="3:6" ht="12.75">
      <c r="C81" s="2" t="s">
        <v>1</v>
      </c>
      <c r="D81" s="2" t="s">
        <v>2</v>
      </c>
      <c r="E81" s="2" t="s">
        <v>1</v>
      </c>
      <c r="F81" s="2" t="s">
        <v>2</v>
      </c>
    </row>
    <row r="82" spans="3:11" ht="12.75">
      <c r="C82">
        <v>25</v>
      </c>
      <c r="E82">
        <v>75</v>
      </c>
      <c r="F82">
        <v>500</v>
      </c>
      <c r="I82" s="1">
        <f>E82*F82</f>
        <v>37500</v>
      </c>
      <c r="J82">
        <f>I82-I78</f>
        <v>-5811.25</v>
      </c>
      <c r="K82" s="7">
        <f>J82*12/100000</f>
        <v>-0.69735</v>
      </c>
    </row>
    <row r="84" ht="12.75">
      <c r="A84" s="1" t="s">
        <v>59</v>
      </c>
    </row>
    <row r="85" ht="12.75">
      <c r="B85" s="1" t="s">
        <v>9</v>
      </c>
    </row>
    <row r="86" ht="12.75">
      <c r="B86" t="s">
        <v>0</v>
      </c>
    </row>
    <row r="87" ht="12.75">
      <c r="C87" t="s">
        <v>13</v>
      </c>
    </row>
    <row r="88" spans="3:7" ht="12.75">
      <c r="C88" t="s">
        <v>14</v>
      </c>
      <c r="E88">
        <v>23623</v>
      </c>
      <c r="F88">
        <v>1.05</v>
      </c>
      <c r="G88" s="4">
        <f>E88*F88</f>
        <v>24804.15</v>
      </c>
    </row>
    <row r="89" spans="3:7" ht="12.75">
      <c r="C89" t="s">
        <v>15</v>
      </c>
      <c r="E89">
        <v>4</v>
      </c>
      <c r="F89">
        <v>1200</v>
      </c>
      <c r="G89">
        <f>E89*F89</f>
        <v>4800</v>
      </c>
    </row>
    <row r="90" spans="3:5" ht="12.75">
      <c r="C90" t="s">
        <v>16</v>
      </c>
      <c r="E90">
        <v>1</v>
      </c>
    </row>
    <row r="91" spans="3:8" ht="12.75">
      <c r="C91" t="s">
        <v>17</v>
      </c>
      <c r="E91">
        <v>1</v>
      </c>
      <c r="F91">
        <v>800</v>
      </c>
      <c r="G91">
        <f>E91*F91</f>
        <v>800</v>
      </c>
      <c r="H91">
        <f>SUM(G88:G91)</f>
        <v>30404.15</v>
      </c>
    </row>
    <row r="92" ht="12.75">
      <c r="B92" t="s">
        <v>5</v>
      </c>
    </row>
    <row r="93" spans="3:8" ht="12.75">
      <c r="C93" t="s">
        <v>6</v>
      </c>
      <c r="E93">
        <v>125</v>
      </c>
      <c r="F93">
        <v>50</v>
      </c>
      <c r="G93">
        <f>E93*F93</f>
        <v>6250</v>
      </c>
      <c r="H93">
        <f>G93</f>
        <v>6250</v>
      </c>
    </row>
    <row r="94" ht="12.75">
      <c r="B94" t="s">
        <v>7</v>
      </c>
    </row>
    <row r="95" spans="2:8" ht="12.75">
      <c r="B95" t="s">
        <v>35</v>
      </c>
      <c r="E95">
        <v>14688</v>
      </c>
      <c r="F95">
        <v>1.2</v>
      </c>
      <c r="G95">
        <f>E95*F95</f>
        <v>17625.6</v>
      </c>
      <c r="H95">
        <f>G95</f>
        <v>17625.6</v>
      </c>
    </row>
    <row r="96" ht="12.75">
      <c r="I96" s="1">
        <f>SUM(H91:H95)</f>
        <v>54279.75</v>
      </c>
    </row>
    <row r="97" ht="12.75">
      <c r="B97" s="1" t="s">
        <v>10</v>
      </c>
    </row>
    <row r="98" spans="3:6" ht="12.75">
      <c r="C98" t="s">
        <v>11</v>
      </c>
      <c r="E98" s="3" t="s">
        <v>29</v>
      </c>
      <c r="F98" s="3"/>
    </row>
    <row r="99" spans="3:6" ht="12.75">
      <c r="C99" s="2" t="s">
        <v>1</v>
      </c>
      <c r="D99" s="2" t="s">
        <v>2</v>
      </c>
      <c r="E99" s="2" t="s">
        <v>1</v>
      </c>
      <c r="F99" s="2" t="s">
        <v>2</v>
      </c>
    </row>
    <row r="100" spans="3:11" ht="12.75">
      <c r="C100">
        <v>30</v>
      </c>
      <c r="E100">
        <v>95</v>
      </c>
      <c r="F100">
        <v>550</v>
      </c>
      <c r="I100" s="1">
        <f>E100*F100</f>
        <v>52250</v>
      </c>
      <c r="J100">
        <f>I100-I96</f>
        <v>-2029.75</v>
      </c>
      <c r="K100" s="7">
        <f>J100*12/100000</f>
        <v>-0.24357</v>
      </c>
    </row>
    <row r="102" ht="12.75">
      <c r="A102" s="1" t="s">
        <v>60</v>
      </c>
    </row>
    <row r="103" ht="12.75">
      <c r="B103" s="1" t="s">
        <v>9</v>
      </c>
    </row>
    <row r="104" ht="12.75">
      <c r="B104" t="s">
        <v>0</v>
      </c>
    </row>
    <row r="105" ht="12.75">
      <c r="C105" t="s">
        <v>13</v>
      </c>
    </row>
    <row r="106" spans="3:7" ht="12.75">
      <c r="C106" t="s">
        <v>14</v>
      </c>
      <c r="E106">
        <v>30404</v>
      </c>
      <c r="F106">
        <v>1.05</v>
      </c>
      <c r="G106" s="4">
        <f>E106*F106</f>
        <v>31924.2</v>
      </c>
    </row>
    <row r="107" spans="3:7" ht="12.75">
      <c r="C107" t="s">
        <v>15</v>
      </c>
      <c r="E107">
        <v>4</v>
      </c>
      <c r="F107">
        <v>1200</v>
      </c>
      <c r="G107">
        <f>E107*F107</f>
        <v>4800</v>
      </c>
    </row>
    <row r="108" spans="3:5" ht="12.75">
      <c r="C108" t="s">
        <v>16</v>
      </c>
      <c r="E108">
        <v>1</v>
      </c>
    </row>
    <row r="109" spans="3:8" ht="12.75">
      <c r="C109" t="s">
        <v>17</v>
      </c>
      <c r="E109">
        <v>1</v>
      </c>
      <c r="F109">
        <v>800</v>
      </c>
      <c r="G109">
        <f>E109*F109</f>
        <v>800</v>
      </c>
      <c r="H109">
        <f>SUM(G106:G109)</f>
        <v>37524.2</v>
      </c>
    </row>
    <row r="110" ht="12.75">
      <c r="B110" t="s">
        <v>5</v>
      </c>
    </row>
    <row r="111" spans="3:8" ht="12.75">
      <c r="C111" t="s">
        <v>6</v>
      </c>
      <c r="E111">
        <v>150</v>
      </c>
      <c r="F111">
        <v>50</v>
      </c>
      <c r="G111">
        <f>E111*F111</f>
        <v>7500</v>
      </c>
      <c r="H111">
        <f>G111</f>
        <v>7500</v>
      </c>
    </row>
    <row r="112" ht="12.75">
      <c r="B112" t="s">
        <v>7</v>
      </c>
    </row>
    <row r="113" spans="2:8" ht="12.75">
      <c r="B113" t="s">
        <v>35</v>
      </c>
      <c r="E113">
        <v>17626</v>
      </c>
      <c r="F113">
        <v>1.2</v>
      </c>
      <c r="G113">
        <f>E113*F113</f>
        <v>21151.2</v>
      </c>
      <c r="H113">
        <f>G113</f>
        <v>21151.2</v>
      </c>
    </row>
    <row r="114" ht="12.75">
      <c r="I114" s="1">
        <f>SUM(H109:H113)</f>
        <v>66175.4</v>
      </c>
    </row>
    <row r="115" ht="12.75">
      <c r="I115" s="1"/>
    </row>
    <row r="116" ht="12.75">
      <c r="I116" s="1"/>
    </row>
    <row r="117" ht="12.75">
      <c r="B117" s="1" t="s">
        <v>10</v>
      </c>
    </row>
    <row r="118" spans="3:6" ht="12.75">
      <c r="C118" t="s">
        <v>11</v>
      </c>
      <c r="E118" s="3" t="s">
        <v>29</v>
      </c>
      <c r="F118" s="3"/>
    </row>
    <row r="119" spans="3:6" ht="12.75">
      <c r="C119" s="2" t="s">
        <v>1</v>
      </c>
      <c r="D119" s="2" t="s">
        <v>2</v>
      </c>
      <c r="E119" s="2" t="s">
        <v>1</v>
      </c>
      <c r="F119" s="2" t="s">
        <v>2</v>
      </c>
    </row>
    <row r="120" spans="3:11" ht="12.75">
      <c r="C120">
        <v>30</v>
      </c>
      <c r="E120">
        <v>120</v>
      </c>
      <c r="F120">
        <v>600</v>
      </c>
      <c r="I120" s="1">
        <f>E120*F120</f>
        <v>72000</v>
      </c>
      <c r="J120">
        <f>I120-I114</f>
        <v>5824.600000000006</v>
      </c>
      <c r="K120" s="10">
        <f>J120*12/100000</f>
        <v>0.6989520000000007</v>
      </c>
    </row>
    <row r="121" ht="12.75">
      <c r="K121" s="9"/>
    </row>
    <row r="122" spans="3:11" ht="12.75">
      <c r="C122" t="s">
        <v>70</v>
      </c>
      <c r="K122" s="7">
        <f>K20+K45+K63+K82+K100</f>
        <v>-4.9595199999999995</v>
      </c>
    </row>
    <row r="123" spans="3:11" ht="12.75">
      <c r="C123" t="s">
        <v>71</v>
      </c>
      <c r="K123" s="6">
        <f>K120</f>
        <v>0.6989520000000007</v>
      </c>
    </row>
    <row r="125" ht="12.75">
      <c r="B125" s="1" t="s">
        <v>50</v>
      </c>
    </row>
    <row r="128" ht="12.75">
      <c r="B128" t="s">
        <v>37</v>
      </c>
    </row>
    <row r="129" ht="12.75">
      <c r="B129" t="s">
        <v>75</v>
      </c>
    </row>
    <row r="130" ht="12.75">
      <c r="B130" t="s">
        <v>62</v>
      </c>
    </row>
    <row r="131" ht="12.75">
      <c r="B131" t="s">
        <v>74</v>
      </c>
    </row>
    <row r="132" ht="12.75">
      <c r="B132" t="s">
        <v>38</v>
      </c>
    </row>
    <row r="133" ht="12.75">
      <c r="B133" t="s">
        <v>39</v>
      </c>
    </row>
    <row r="134" ht="12.75">
      <c r="B134" t="s">
        <v>40</v>
      </c>
    </row>
    <row r="135" ht="12.75">
      <c r="B135" t="s">
        <v>51</v>
      </c>
    </row>
    <row r="136" ht="12.75">
      <c r="B136" t="s">
        <v>44</v>
      </c>
    </row>
    <row r="137" ht="12.75">
      <c r="B137" t="s">
        <v>53</v>
      </c>
    </row>
    <row r="138" ht="12.75">
      <c r="B138" t="s">
        <v>52</v>
      </c>
    </row>
    <row r="139" ht="12.75">
      <c r="B139" t="s">
        <v>45</v>
      </c>
    </row>
    <row r="140" ht="12.75">
      <c r="B140" t="s">
        <v>46</v>
      </c>
    </row>
    <row r="141" ht="12.75">
      <c r="B141" t="s">
        <v>47</v>
      </c>
    </row>
    <row r="142" ht="12.75">
      <c r="B142" t="s">
        <v>54</v>
      </c>
    </row>
    <row r="143" ht="12.75">
      <c r="B143" t="s">
        <v>48</v>
      </c>
    </row>
    <row r="144" ht="12.75">
      <c r="B144" t="s">
        <v>49</v>
      </c>
    </row>
  </sheetData>
  <printOptions/>
  <pageMargins left="0.75" right="0.75" top="1" bottom="1" header="0.5" footer="0.5"/>
  <pageSetup orientation="portrait" r:id="rId1"/>
  <headerFooter alignWithMargins="0">
    <oddHeader>&amp;CPage &amp;P of &amp;N</oddHeader>
    <oddFooter>&amp;RAHEAD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Swati Sircar</cp:lastModifiedBy>
  <cp:lastPrinted>2004-11-24T09:08:08Z</cp:lastPrinted>
  <dcterms:created xsi:type="dcterms:W3CDTF">2004-06-21T04:13:27Z</dcterms:created>
  <dcterms:modified xsi:type="dcterms:W3CDTF">2005-09-17T01:04:32Z</dcterms:modified>
  <cp:category/>
  <cp:version/>
  <cp:contentType/>
  <cp:contentStatus/>
</cp:coreProperties>
</file>