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20" windowHeight="14060" activeTab="0"/>
  </bookViews>
  <sheets>
    <sheet name="SSA II (k)" sheetId="1" r:id="rId1"/>
    <sheet name="SSA IV (k)" sheetId="2" r:id="rId2"/>
    <sheet name="SSA VII (k)" sheetId="3" r:id="rId3"/>
    <sheet name="06-&gt;08 Comparison" sheetId="4" r:id="rId4"/>
  </sheets>
  <definedNames/>
  <calcPr fullCalcOnLoad="1"/>
</workbook>
</file>

<file path=xl/sharedStrings.xml><?xml version="1.0" encoding="utf-8"?>
<sst xmlns="http://schemas.openxmlformats.org/spreadsheetml/2006/main" count="415" uniqueCount="229">
  <si>
    <t>M. Shivraja, 13yo, boy, 7th std, HPS Channabasayanatti, 1.5yr at tuition</t>
  </si>
  <si>
    <t>Poor performance for 7th std students.</t>
  </si>
  <si>
    <t>There is a TV in this tuition center (it is also the government school)</t>
  </si>
  <si>
    <t>Divya, 8yo, girl, 2nd std, JJR school, 6mn at tuition</t>
  </si>
  <si>
    <t>Tolusi, 8yo, girl, 1st std, Vidyavikas school, 1.5yrs at tuition</t>
  </si>
  <si>
    <t>Very good logical thinking.</t>
  </si>
  <si>
    <t>Both girls attending English medium schools in another village &amp; travel by bus</t>
  </si>
  <si>
    <t>T. Tippeshswamy, 8yo, boy, 2nd std, HPS Channabasayanatti, 1.5yr at tuition</t>
  </si>
  <si>
    <t>P. Megala, 8yo, girl, 2nd std, HPS Channabasayanatty, 1.5yr at tuition</t>
  </si>
  <si>
    <t>NEW</t>
  </si>
  <si>
    <t>R. Pournima, 10yo, girl, 5th std, HPS Duraigalahatty school, 1mo at tuition</t>
  </si>
  <si>
    <t>Both very good quality students</t>
  </si>
  <si>
    <t>T.Abishekar, 9yo, boy, 3rd std, HPS Jaganurhatti, 2mo at tuition</t>
  </si>
  <si>
    <t>V. Abishekar, 8yo, boy, 3rd std, HPS Jaganurhatti, 1.5yr at tuition</t>
  </si>
  <si>
    <t>P. Latha, 13yo, girl, 7th std, HPS Jaganurhatty, 1.5yr at tuition</t>
  </si>
  <si>
    <t>T. Shivana, 13yo, boy, 7th std, HPS Jaganurhatty, 1.5yr at tuition</t>
  </si>
  <si>
    <t>B. Arunkumar, 10yo, boy, 4th std, HPS Gowdegere, 1yr at tuition</t>
  </si>
  <si>
    <t>K. Rekha, 11yo, girl, 5th std, HPS Gowdegere, 1yr at tuition</t>
  </si>
  <si>
    <t>G. Murali, 8yo, boy, 2nd std, HPS Jogihatty, 2yr at tuition</t>
  </si>
  <si>
    <t>B. Mamtha, 8yo, girl, 2nd std, HPS Jogihatty, 2yr at tuition</t>
  </si>
  <si>
    <t>Girl's performance consistently poorer than the boy</t>
  </si>
  <si>
    <t>Girl performs very poorly compared with the boy.</t>
  </si>
  <si>
    <t>No math or geometry topics being taught in school at 2nd standard</t>
  </si>
  <si>
    <t>Kaviya, 10yo, girl, 4th std, Priyadarshini school, 1.5yr at tuition</t>
  </si>
  <si>
    <t>Both girl and boy perform equally very well</t>
  </si>
  <si>
    <t>Ravi, 12yo, 4th std, HPS Hosa Channabasaihnatty school, 1.5yr at tuition</t>
  </si>
  <si>
    <t>Channabasaihanatty</t>
  </si>
  <si>
    <t>T. Chidananda, 10yo, boy, 4th std, HPS Channabayanatty school, 1.5yr at tuition center</t>
  </si>
  <si>
    <t>R. Baby, 10yo, girl, 4th std, HPS Channabayanatty school, 1.5yr at tuition center</t>
  </si>
  <si>
    <t>Boy performs much better than the girl does</t>
  </si>
  <si>
    <t>Nagesh, 11yo, boy, 4th std, HPS KB Nagara, 1.5yr at tuition</t>
  </si>
  <si>
    <t>Sushmita 10yo, girl, 4th std, HPS KB Nagara, 1.5yr at tuition</t>
  </si>
  <si>
    <t>Poor Kannada literacy. Telugu main language in the village</t>
  </si>
  <si>
    <t>Nallayaakshi, 10yo, girl, 4th std, HPS Mathayanatti, 1.5yr at tuition</t>
  </si>
  <si>
    <t>Tippeshswamy, 11yo, boy, 4th std, HPS Mathayanatti, 1.5yr at tuition</t>
  </si>
  <si>
    <t>P. Sudeep, 8yo, Boy, 2nd std, 1.5yr at tuition, HPS KB Nagara</t>
  </si>
  <si>
    <t>R.Barathi, 8yo, Girl, 2nd std, 1.5yr at tuition, HPS KB Nagara</t>
  </si>
  <si>
    <t>T. Kumara, 12yo, boy, 7th std, HPS Hosa Channabasayanatti, 1.5yr at tution</t>
  </si>
  <si>
    <t>M. Ranjitha, 12yo, girl, 7th std, HPS Hosa Channabasayanatti, 1.5yr at tuition</t>
  </si>
  <si>
    <t>Girl and boy perform equally</t>
  </si>
  <si>
    <t>S. Tippirama, 13yo, girl, 7th std, HPS Channabasayanatti, 1.5yr at tuition</t>
  </si>
  <si>
    <t>Both students are the best students in their class and school standard</t>
  </si>
  <si>
    <t>English questions asked in English with some basic Kannada translation</t>
  </si>
  <si>
    <t>Sharath, 12yo, boy, 8th std, HPS Mallurahatty school, 2yr at tuition</t>
  </si>
  <si>
    <t>D.M. Vasavaraj, 13yo, boy, 7th std, HPS Mallurahatty, 2yr at tuition</t>
  </si>
  <si>
    <t>Pavithra, 11yo, girl, 4th std, HPS Mallurahatty, 2yr at tuition</t>
  </si>
  <si>
    <t>Swetha, 11yo, girl, 5th std, HPS Mallurahatty, 2yr at tuition</t>
  </si>
  <si>
    <t>J.K. Prabhu, 15yo, boy, 7th std, JHPS school Jogihatty, 2yr at tuition</t>
  </si>
  <si>
    <t>K. Sunilkumar, 15yo, boy, 7th std, JHPS school Jogihatty, 2yr at tuition</t>
  </si>
  <si>
    <t>J.K. Lokesh, 10yo, boy, 4th std, HPS Jogihatti school, 2y at tuition center</t>
  </si>
  <si>
    <t>G.Tippeshwara, 10yo, boy, 4th std, HPS Jogihatty school, 2y at tuition center</t>
  </si>
  <si>
    <t>Srinivas, 9yo, boy, 2rd std, HPS Mallurahatti, 2yr attending tuition</t>
  </si>
  <si>
    <t>Sushmita, 9yo, girl, 3rd std, HPS Mallurahatti, 1yr attending tuition</t>
  </si>
  <si>
    <t>Y.T. Omshi, 8yo, boy, 2nd std, HPS Duraigalahatty, 1mo at tuition center</t>
  </si>
  <si>
    <t>G.V. Balaya, 10yo, boy, 3rd std, HPS Duraigalahatty, 1mo at tuition center</t>
  </si>
  <si>
    <t>New Tuition Center - Opened 1 month prior to test date</t>
  </si>
  <si>
    <t>Dravid, 8yo, boy, 2nd std, HPS Gowdegere school, 1yr at tuition</t>
  </si>
  <si>
    <t>Chandana, 8yo, girl, 2nd std, HPS Gowdegere school, 1yr at tuition</t>
  </si>
  <si>
    <t>Boy and girl displayed equal performance</t>
  </si>
  <si>
    <t>Max. 5th std students enrolled (no higher)</t>
  </si>
  <si>
    <t>Manjamma, 8yo, girl, 2nd std, HPS Hosa Jogihatty, 1.5yrs at tuition</t>
  </si>
  <si>
    <t>Sharath, 8yo, boy, 2nd std, HPS Hosa Jogihatty, 1.5yrs at tuition</t>
  </si>
  <si>
    <t>K. Latha, 10yo, girl, 4th std, HPS Hosa Jogihatty, 1.5yr at tuition</t>
  </si>
  <si>
    <t>N. Sakarrappaswamy, 10yo, boy, 4th std, HPS Hosa Jogihatty, 1.5yr at tuition</t>
  </si>
  <si>
    <t>Only one dim light bulb available in center (electricity voltage problem)</t>
  </si>
  <si>
    <t>H. Aramanthappa, 13yo, boy, 7th std,HPS Gowdegere, 2yr at tuition</t>
  </si>
  <si>
    <t>Blackboard is black paint on a wall</t>
  </si>
  <si>
    <t>S. Ningesh, 13yo, boy, 7th std, HPS Gowdegere, 2yrs at tuition</t>
  </si>
  <si>
    <t>P.N.Nagaveni, 10yo, girl, 5th std, HPS Duraigalahatty school, 1mo at tuition</t>
  </si>
  <si>
    <t xml:space="preserve">Hosa Channabasaiahnahatti </t>
  </si>
  <si>
    <t xml:space="preserve">Bosaiah </t>
  </si>
  <si>
    <t>Kaval Basaveshwara Nagara</t>
  </si>
  <si>
    <t xml:space="preserve">Boraiah </t>
  </si>
  <si>
    <t>Hosa Jogihatti</t>
  </si>
  <si>
    <t xml:space="preserve">Sumangala </t>
  </si>
  <si>
    <t>Comprehn</t>
  </si>
  <si>
    <t>English</t>
  </si>
  <si>
    <t>General</t>
  </si>
  <si>
    <t>2iii</t>
  </si>
  <si>
    <t>6a</t>
  </si>
  <si>
    <t>English Weighted score</t>
  </si>
  <si>
    <t>General Weighted Score</t>
  </si>
  <si>
    <t>Max %</t>
  </si>
  <si>
    <t>A number of centers either</t>
  </si>
  <si>
    <t>did not have 7th standard</t>
  </si>
  <si>
    <t>students enrolled, or they</t>
  </si>
  <si>
    <t>were not present on test day</t>
  </si>
  <si>
    <t>SSA II (k)</t>
  </si>
  <si>
    <t>SSA IV (k)</t>
  </si>
  <si>
    <t>SSA VII (k)</t>
  </si>
  <si>
    <t>Average Result</t>
  </si>
  <si>
    <t>2008 Test Results Table</t>
  </si>
  <si>
    <t>not visited at all</t>
  </si>
  <si>
    <t>Note that some centers have been closed down while others have been opened</t>
  </si>
  <si>
    <t>In total, there are presently 13 centers, as there were last year</t>
  </si>
  <si>
    <t>Only 12 of 13 tuition centers were tested</t>
  </si>
  <si>
    <t>Notes</t>
  </si>
  <si>
    <t>New</t>
  </si>
  <si>
    <t>Discont'd</t>
  </si>
  <si>
    <t>Spelling of centers may differ between tables</t>
  </si>
  <si>
    <t>No 08 test</t>
  </si>
  <si>
    <t>Asha Target for 09</t>
  </si>
  <si>
    <t>Asha Target for 08</t>
  </si>
  <si>
    <t>Asha evaluation Score 07</t>
  </si>
  <si>
    <t>Asha Evaluation Score 08</t>
  </si>
  <si>
    <t>1A</t>
  </si>
  <si>
    <t>3a</t>
  </si>
  <si>
    <t>1a</t>
  </si>
  <si>
    <t>IVA&amp;B</t>
  </si>
  <si>
    <t>VII</t>
  </si>
  <si>
    <t>Yes</t>
  </si>
  <si>
    <t>No</t>
  </si>
  <si>
    <t>Closed</t>
  </si>
  <si>
    <t>Untested</t>
  </si>
  <si>
    <t>Note that the different testing procedures renders comparison of results impracticable.</t>
  </si>
  <si>
    <t>06--&gt;08 RESULTS NOT SUITABLE FOR COMPARISON DUE TO INCONSISTENT METHODOLOGY</t>
  </si>
  <si>
    <t>Only 1st, 5th &amp; 8th standard students attending, but only 5th standard present on test day</t>
  </si>
  <si>
    <t>Center has a total of 13 regular students: only 1 student available on test day</t>
  </si>
  <si>
    <t xml:space="preserve">Telugu is main language spoken in this village (and most others) </t>
  </si>
  <si>
    <t>All students in this center highly enthusiastic (excellent teacher too)</t>
  </si>
  <si>
    <t>Kanthesha, 12yo, boy, 5th std, HPS Jaganurhatti school, 1.5yr at tuition</t>
  </si>
  <si>
    <t>Nagesh, 10yo, boy, 4th std, HPS Jaganurhatti school, 1.5yr at tuition</t>
  </si>
  <si>
    <t>Swetha, 10yo, girl, 4th std, 8mo at tuition, HPS Ramadurga school</t>
  </si>
  <si>
    <t>Virupaksha, 10yo, boy, 4th std, 8mo at tuition, HPS Ramadurga school</t>
  </si>
  <si>
    <t>K. Lakshmi, 10yo, girl, 4th std, 8mo at tuition, HPS Ramadurga school</t>
  </si>
  <si>
    <t>R. Jothi, 13yo, girl, 7th std, 1.5yr at tuition, Anjeneyar Disamasthu school, blind in 1 eye</t>
  </si>
  <si>
    <t>Saraswathy, 10yo, girl, 5th std, HPS Malapanahatty school, 2y at tuition</t>
  </si>
  <si>
    <t>EVS</t>
  </si>
  <si>
    <t>I</t>
  </si>
  <si>
    <t>Ic</t>
  </si>
  <si>
    <t>II</t>
  </si>
  <si>
    <t>IIIA</t>
  </si>
  <si>
    <t>IV</t>
  </si>
  <si>
    <t>Kannada</t>
  </si>
  <si>
    <t>Reading</t>
  </si>
  <si>
    <t>Maths</t>
  </si>
  <si>
    <t>1i</t>
  </si>
  <si>
    <t>1ii</t>
  </si>
  <si>
    <t>4b</t>
  </si>
  <si>
    <t>Ib</t>
  </si>
  <si>
    <t>Iib</t>
  </si>
  <si>
    <t>III</t>
  </si>
  <si>
    <t>VI</t>
  </si>
  <si>
    <t>Question #</t>
  </si>
  <si>
    <t>Weight</t>
  </si>
  <si>
    <t>Score</t>
  </si>
  <si>
    <t>Ramadurga</t>
  </si>
  <si>
    <t>SSA II (k) Test Scores 2008</t>
  </si>
  <si>
    <t>SSA IV (k) Test Scores 2008</t>
  </si>
  <si>
    <t>SSA VII (k) Test Scores 2008</t>
  </si>
  <si>
    <t>Teacher</t>
  </si>
  <si>
    <t>P. Lakshmi, 8yo, Girl, 3rd std, 8mo at tution, HPS Ramadurga</t>
  </si>
  <si>
    <t>R.P. Basavaraj, 8yo, Boy, 2rd std, 8mo at tution, HPS Ramadurga</t>
  </si>
  <si>
    <t>K.B. Leelavathy, 8yo, Girl, 2nd std, 8mo at tuition, HPS Ramadurga</t>
  </si>
  <si>
    <t>Subject</t>
  </si>
  <si>
    <t>Chanabasainatty</t>
  </si>
  <si>
    <t>Hosa Chanabasainatty</t>
  </si>
  <si>
    <t>Mallapanahatty</t>
  </si>
  <si>
    <t>Jaganurhatty</t>
  </si>
  <si>
    <t>Jogihatty</t>
  </si>
  <si>
    <t>Mallurahatty</t>
  </si>
  <si>
    <t>Duraigalahatty</t>
  </si>
  <si>
    <t>Gowdegere</t>
  </si>
  <si>
    <t>Hosa Jogihatty</t>
  </si>
  <si>
    <t>KB Nagara</t>
  </si>
  <si>
    <t>Mathayanatty</t>
  </si>
  <si>
    <t>K.B. Nagara</t>
  </si>
  <si>
    <t>Kannada literacy fairly poor, Telugu is main language in village</t>
  </si>
  <si>
    <t>Students &amp; Comments</t>
  </si>
  <si>
    <t>Mathayanatti</t>
  </si>
  <si>
    <t>Anasuyamma, 8yo, Girl, 1.5yr at tuition, HPS Mathayanatti</t>
  </si>
  <si>
    <t>(only one student)</t>
  </si>
  <si>
    <t>IV (compre)</t>
  </si>
  <si>
    <t>Weighted total score</t>
  </si>
  <si>
    <t>Actual total score</t>
  </si>
  <si>
    <t>No 7th Standard</t>
  </si>
  <si>
    <t>Asha-NIAS Test</t>
  </si>
  <si>
    <t>Hosa Channabasaihanatty Vasur</t>
  </si>
  <si>
    <t>Malapanatty</t>
  </si>
  <si>
    <t>Sanamma</t>
  </si>
  <si>
    <t>Mallamma</t>
  </si>
  <si>
    <t>Borayya</t>
  </si>
  <si>
    <t>Bosayya</t>
  </si>
  <si>
    <t>Tippeshswamy</t>
  </si>
  <si>
    <t>Rajamma</t>
  </si>
  <si>
    <t>Shilpa</t>
  </si>
  <si>
    <t>Sumangala</t>
  </si>
  <si>
    <t>Thirumala</t>
  </si>
  <si>
    <t>Nagaraj</t>
  </si>
  <si>
    <t>Shobha Prakash</t>
  </si>
  <si>
    <t>Manjula</t>
  </si>
  <si>
    <t>Mahatma</t>
  </si>
  <si>
    <t>Manikanda</t>
  </si>
  <si>
    <t>Barainayakanahatti</t>
  </si>
  <si>
    <t>Nalagathnahatty</t>
  </si>
  <si>
    <t>Math Weighted Score</t>
  </si>
  <si>
    <t>Kannada Weighted Score</t>
  </si>
  <si>
    <t xml:space="preserve">Weighting depends on difficulty </t>
  </si>
  <si>
    <t>&amp; extent of contribution to the</t>
  </si>
  <si>
    <t>subject's essential skill set</t>
  </si>
  <si>
    <t>EVS Weighted score</t>
  </si>
  <si>
    <t>factor affecting performance</t>
  </si>
  <si>
    <t>is the academic abilities</t>
  </si>
  <si>
    <t>of the teacher</t>
  </si>
  <si>
    <t>These results confirm that</t>
  </si>
  <si>
    <t xml:space="preserve">the single most significant </t>
  </si>
  <si>
    <t>No 2nd Standard</t>
  </si>
  <si>
    <t>Sl. No</t>
  </si>
  <si>
    <t>Center</t>
  </si>
  <si>
    <t>Teacher Name</t>
  </si>
  <si>
    <t>Target Reached (Yes/No)</t>
  </si>
  <si>
    <t>Malapanahatti</t>
  </si>
  <si>
    <t xml:space="preserve">Tirumala </t>
  </si>
  <si>
    <t>Madiahanahatti</t>
  </si>
  <si>
    <t>Gunthakolammanahalli</t>
  </si>
  <si>
    <t>Sannamma</t>
  </si>
  <si>
    <t>Nayakanahatti</t>
  </si>
  <si>
    <t>Nagarathamma</t>
  </si>
  <si>
    <t>Jogihatti</t>
  </si>
  <si>
    <t xml:space="preserve">Shilpa </t>
  </si>
  <si>
    <t>Gowdgere</t>
  </si>
  <si>
    <t>Manikanta</t>
  </si>
  <si>
    <t>Bhimagondanahalli</t>
  </si>
  <si>
    <t>Ranganatha</t>
  </si>
  <si>
    <t>Mallurahatti</t>
  </si>
  <si>
    <t>Jaganarahatti</t>
  </si>
  <si>
    <t xml:space="preserve">Nagaraja </t>
  </si>
  <si>
    <t>Channabasayanahatti</t>
  </si>
  <si>
    <t xml:space="preserve">Thippeswamy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</si>
</sst>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sz val="8.5"/>
      <name val="Arial"/>
      <family val="2"/>
    </font>
    <font>
      <sz val="21"/>
      <name val="Arial"/>
      <family val="0"/>
    </font>
    <font>
      <sz val="18.75"/>
      <name val="Arial"/>
      <family val="0"/>
    </font>
    <font>
      <b/>
      <sz val="13.5"/>
      <name val="Arial"/>
      <family val="2"/>
    </font>
    <font>
      <sz val="13.5"/>
      <name val="Arial"/>
      <family val="2"/>
    </font>
    <font>
      <b/>
      <sz val="8.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.25"/>
      <name val="Arial"/>
      <family val="2"/>
    </font>
    <font>
      <b/>
      <sz val="14.25"/>
      <name val="Arial"/>
      <family val="2"/>
    </font>
    <font>
      <b/>
      <sz val="15.5"/>
      <name val="Arial"/>
      <family val="2"/>
    </font>
    <font>
      <sz val="17.5"/>
      <name val="Arial"/>
      <family val="0"/>
    </font>
    <font>
      <sz val="14.5"/>
      <name val="Arial"/>
      <family val="0"/>
    </font>
    <font>
      <sz val="12"/>
      <name val="Arial"/>
      <family val="2"/>
    </font>
    <font>
      <b/>
      <sz val="15.75"/>
      <name val="Arial"/>
      <family val="2"/>
    </font>
    <font>
      <b/>
      <u val="single"/>
      <sz val="10"/>
      <name val="Arial"/>
      <family val="2"/>
    </font>
    <font>
      <sz val="20.75"/>
      <name val="Arial"/>
      <family val="0"/>
    </font>
    <font>
      <sz val="16.75"/>
      <name val="Arial"/>
      <family val="0"/>
    </font>
    <font>
      <b/>
      <sz val="16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11"/>
      <name val="Arial"/>
      <family val="0"/>
    </font>
    <font>
      <sz val="4.5"/>
      <name val="Arial"/>
      <family val="2"/>
    </font>
    <font>
      <b/>
      <sz val="4.5"/>
      <name val="Arial"/>
      <family val="2"/>
    </font>
    <font>
      <b/>
      <sz val="10.25"/>
      <name val="Arial"/>
      <family val="2"/>
    </font>
    <font>
      <sz val="10.75"/>
      <name val="Arial"/>
      <family val="0"/>
    </font>
    <font>
      <b/>
      <sz val="11.5"/>
      <name val="Arial"/>
      <family val="2"/>
    </font>
    <font>
      <b/>
      <sz val="9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3" fillId="0" borderId="0" xfId="19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3" fillId="0" borderId="0" xfId="19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9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9" fontId="11" fillId="0" borderId="3" xfId="19" applyFont="1" applyBorder="1" applyAlignment="1">
      <alignment horizontal="center" wrapText="1"/>
    </xf>
    <xf numFmtId="9" fontId="11" fillId="0" borderId="3" xfId="19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12" fillId="0" borderId="3" xfId="19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1" fillId="0" borderId="5" xfId="0" applyFont="1" applyFill="1" applyBorder="1" applyAlignment="1">
      <alignment wrapText="1"/>
    </xf>
    <xf numFmtId="0" fontId="13" fillId="0" borderId="0" xfId="0" applyFont="1" applyAlignment="1">
      <alignment/>
    </xf>
    <xf numFmtId="9" fontId="2" fillId="0" borderId="0" xfId="19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Scores by Subject &amp; Totals for Each Center for SSA II (k)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725"/>
          <c:w val="0.858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II (k)'!$D$2:$O$2</c:f>
              <c:strCache/>
            </c:strRef>
          </c:cat>
          <c:val>
            <c:numRef>
              <c:f>'SSA II (k)'!$D$34:$O$34</c:f>
              <c:numCache/>
            </c:numRef>
          </c:val>
        </c:ser>
        <c:ser>
          <c:idx val="1"/>
          <c:order val="1"/>
          <c:tx>
            <c:v>Math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II (k)'!$D$2:$O$2</c:f>
              <c:strCache/>
            </c:strRef>
          </c:cat>
          <c:val>
            <c:numRef>
              <c:f>'SSA II (k)'!$D$35:$O$35</c:f>
              <c:numCache/>
            </c:numRef>
          </c:val>
        </c:ser>
        <c:ser>
          <c:idx val="2"/>
          <c:order val="2"/>
          <c:tx>
            <c:v>Kannada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II (k)'!$D$2:$O$2</c:f>
              <c:strCache/>
            </c:strRef>
          </c:cat>
          <c:val>
            <c:numRef>
              <c:f>'SSA II (k)'!$D$36:$O$36</c:f>
              <c:numCache/>
            </c:numRef>
          </c:val>
        </c:ser>
        <c:ser>
          <c:idx val="3"/>
          <c:order val="3"/>
          <c:tx>
            <c:v>EVS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II (k)'!$D$2:$O$2</c:f>
              <c:strCache/>
            </c:strRef>
          </c:cat>
          <c:val>
            <c:numRef>
              <c:f>'SSA II (k)'!$D$37:$O$37</c:f>
              <c:numCache/>
            </c:numRef>
          </c:val>
        </c:ser>
        <c:axId val="19195178"/>
        <c:axId val="38538875"/>
      </c:barChart>
      <c:catAx>
        <c:axId val="1919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Tuition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538875"/>
        <c:crosses val="autoZero"/>
        <c:auto val="1"/>
        <c:lblOffset val="100"/>
        <c:noMultiLvlLbl val="0"/>
      </c:catAx>
      <c:valAx>
        <c:axId val="38538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Percentage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919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7655"/>
        </c:manualLayout>
      </c:layout>
      <c:overlay val="0"/>
      <c:txPr>
        <a:bodyPr vert="horz" rot="0"/>
        <a:lstStyle/>
        <a:p>
          <a:pPr>
            <a:defRPr lang="en-US" cap="none" sz="13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SSA IV (k) Test Scores by Subject &amp;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675"/>
          <c:w val="0.886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IV (k)'!$D$2:$O$2</c:f>
              <c:strCache/>
            </c:strRef>
          </c:cat>
          <c:val>
            <c:numRef>
              <c:f>'SSA IV (k)'!$D$28:$O$28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Math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IV (k)'!$D$2:$O$2</c:f>
              <c:strCache/>
            </c:strRef>
          </c:cat>
          <c:val>
            <c:numRef>
              <c:f>'SSA IV (k)'!$D$30:$O$30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Kannada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IV (k)'!$D$2:$O$2</c:f>
              <c:strCache/>
            </c:strRef>
          </c:cat>
          <c:val>
            <c:numRef>
              <c:f>'SSA IV (k)'!$D$31:$O$31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EVS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IV (k)'!$D$2:$O$2</c:f>
              <c:strCache/>
            </c:strRef>
          </c:cat>
          <c:val>
            <c:numRef>
              <c:f>'SSA IV (k)'!$D$32:$O$32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General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IV (k)'!$D$2:$O$2</c:f>
              <c:strCache/>
            </c:strRef>
          </c:cat>
          <c:val>
            <c:numRef>
              <c:f>'SSA IV (k)'!$D$33:$O$33</c:f>
              <c:numCache>
                <c:ptCount val="12"/>
                <c:pt idx="0">
                  <c:v>0.831275720164609</c:v>
                </c:pt>
                <c:pt idx="1">
                  <c:v>1.1934156378600822</c:v>
                </c:pt>
                <c:pt idx="2">
                  <c:v>0.7366255144032922</c:v>
                </c:pt>
                <c:pt idx="3">
                  <c:v>1.1193415637860082</c:v>
                </c:pt>
                <c:pt idx="4">
                  <c:v>0.9259259259259258</c:v>
                </c:pt>
                <c:pt idx="5">
                  <c:v>0.9670781893004113</c:v>
                </c:pt>
                <c:pt idx="6">
                  <c:v>1.1934156378600822</c:v>
                </c:pt>
                <c:pt idx="7">
                  <c:v>1.0164609053497942</c:v>
                </c:pt>
                <c:pt idx="8">
                  <c:v>1.0164609053497942</c:v>
                </c:pt>
                <c:pt idx="9">
                  <c:v>1.1934156378600822</c:v>
                </c:pt>
                <c:pt idx="10">
                  <c:v>1.008230452674897</c:v>
                </c:pt>
                <c:pt idx="11">
                  <c:v>0.8806584362139918</c:v>
                </c:pt>
              </c:numCache>
            </c:numRef>
          </c:val>
        </c:ser>
        <c:axId val="11305556"/>
        <c:axId val="34641141"/>
      </c:barChart>
      <c:catAx>
        <c:axId val="1130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Tuition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641141"/>
        <c:crosses val="autoZero"/>
        <c:auto val="1"/>
        <c:lblOffset val="100"/>
        <c:noMultiLvlLbl val="0"/>
      </c:catAx>
      <c:valAx>
        <c:axId val="3464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%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30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753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Scores by Subject and Totals from SSA VII (k) Test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5"/>
          <c:w val="0.852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('SSA VII (k)'!$E$2,'SSA VII (k)'!$H$2:$J$2,'SSA VII (k)'!$L$2:$N$2)</c:f>
              <c:strCache/>
            </c:strRef>
          </c:cat>
          <c:val>
            <c:numRef>
              <c:f>('SSA VII (k)'!$E$21,'SSA VII (k)'!$H$21:$J$21,'SSA VII (k)'!$L$21:$N$21)</c:f>
              <c:numCache/>
            </c:numRef>
          </c:val>
        </c:ser>
        <c:ser>
          <c:idx val="1"/>
          <c:order val="1"/>
          <c:tx>
            <c:v>Math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('SSA VII (k)'!$E$2,'SSA VII (k)'!$H$2:$J$2,'SSA VII (k)'!$L$2:$N$2)</c:f>
              <c:strCache/>
            </c:strRef>
          </c:cat>
          <c:val>
            <c:numRef>
              <c:f>('SSA VII (k)'!$E$23,'SSA VII (k)'!$H$23:$J$23,'SSA VII (k)'!$L$23:$N$23)</c:f>
              <c:numCache/>
            </c:numRef>
          </c:val>
        </c:ser>
        <c:ser>
          <c:idx val="2"/>
          <c:order val="2"/>
          <c:tx>
            <c:v>Kannada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('SSA VII (k)'!$E$2,'SSA VII (k)'!$H$2:$J$2,'SSA VII (k)'!$L$2:$N$2)</c:f>
              <c:strCache/>
            </c:strRef>
          </c:cat>
          <c:val>
            <c:numRef>
              <c:f>('SSA VII (k)'!$E$24,'SSA VII (k)'!$H$24:$J$24,'SSA VII (k)'!$L$24:$N$24)</c:f>
              <c:numCache/>
            </c:numRef>
          </c:val>
        </c:ser>
        <c:ser>
          <c:idx val="3"/>
          <c:order val="3"/>
          <c:tx>
            <c:v>English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('SSA VII (k)'!$E$2,'SSA VII (k)'!$H$2:$J$2,'SSA VII (k)'!$L$2:$N$2)</c:f>
              <c:strCache/>
            </c:strRef>
          </c:cat>
          <c:val>
            <c:numRef>
              <c:f>('SSA VII (k)'!$E$25,'SSA VII (k)'!$H$25:$J$25,'SSA VII (k)'!$L$25:$N$25)</c:f>
              <c:numCache/>
            </c:numRef>
          </c:val>
        </c:ser>
        <c:ser>
          <c:idx val="4"/>
          <c:order val="4"/>
          <c:tx>
            <c:v>General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('SSA VII (k)'!$E$2,'SSA VII (k)'!$H$2:$J$2,'SSA VII (k)'!$L$2:$N$2)</c:f>
              <c:strCache/>
            </c:strRef>
          </c:cat>
          <c:val>
            <c:numRef>
              <c:f>('SSA VII (k)'!$E$26,'SSA VII (k)'!$H$26:$J$26,'SSA VII (k)'!$L$26:$N$26)</c:f>
              <c:numCache/>
            </c:numRef>
          </c:val>
        </c:ser>
        <c:axId val="43334814"/>
        <c:axId val="54469007"/>
      </c:barChart>
      <c:catAx>
        <c:axId val="433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Tuition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54469007"/>
        <c:crosses val="autoZero"/>
        <c:auto val="1"/>
        <c:lblOffset val="100"/>
        <c:noMultiLvlLbl val="0"/>
      </c:catAx>
      <c:valAx>
        <c:axId val="5446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%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4333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63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Scores by Subject &amp; Totals for Each Center for SSA II (k)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8325"/>
          <c:w val="0.842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II (k)'!$D$2:$O$2</c:f>
              <c:strCache>
                <c:ptCount val="12"/>
                <c:pt idx="0">
                  <c:v>Ramadurga</c:v>
                </c:pt>
                <c:pt idx="1">
                  <c:v>Hosa Chanabasainatty</c:v>
                </c:pt>
                <c:pt idx="2">
                  <c:v>Hosa Jogihatty</c:v>
                </c:pt>
                <c:pt idx="3">
                  <c:v>Mallapanahatty</c:v>
                </c:pt>
                <c:pt idx="4">
                  <c:v>Jaganurhatty</c:v>
                </c:pt>
                <c:pt idx="5">
                  <c:v>Jogihatty</c:v>
                </c:pt>
                <c:pt idx="6">
                  <c:v>Chanabasainatty</c:v>
                </c:pt>
                <c:pt idx="7">
                  <c:v>Duraigalahatty</c:v>
                </c:pt>
                <c:pt idx="8">
                  <c:v>Gowdegere</c:v>
                </c:pt>
                <c:pt idx="9">
                  <c:v>Mallurahatty</c:v>
                </c:pt>
                <c:pt idx="10">
                  <c:v>KB Nagara</c:v>
                </c:pt>
                <c:pt idx="11">
                  <c:v>Mathayanatty</c:v>
                </c:pt>
              </c:strCache>
            </c:strRef>
          </c:cat>
          <c:val>
            <c:numRef>
              <c:f>'SSA II (k)'!$D$34:$O$34</c:f>
              <c:numCache>
                <c:ptCount val="12"/>
                <c:pt idx="0">
                  <c:v>0.6387499999999999</c:v>
                </c:pt>
                <c:pt idx="1">
                  <c:v>0.6564285714285714</c:v>
                </c:pt>
                <c:pt idx="2">
                  <c:v>0.40821428571428575</c:v>
                </c:pt>
                <c:pt idx="4">
                  <c:v>0.47973214285714294</c:v>
                </c:pt>
                <c:pt idx="5">
                  <c:v>0.4182142857142858</c:v>
                </c:pt>
                <c:pt idx="6">
                  <c:v>0.47410714285714295</c:v>
                </c:pt>
                <c:pt idx="7">
                  <c:v>0.24464285714285716</c:v>
                </c:pt>
                <c:pt idx="8">
                  <c:v>0.6380357142857145</c:v>
                </c:pt>
                <c:pt idx="9">
                  <c:v>0.5337500000000001</c:v>
                </c:pt>
                <c:pt idx="10">
                  <c:v>0.4203571428571428</c:v>
                </c:pt>
                <c:pt idx="11">
                  <c:v>0.40321428571428575</c:v>
                </c:pt>
              </c:numCache>
            </c:numRef>
          </c:val>
        </c:ser>
        <c:ser>
          <c:idx val="1"/>
          <c:order val="1"/>
          <c:tx>
            <c:v>Math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II (k)'!$D$2:$O$2</c:f>
              <c:strCache>
                <c:ptCount val="12"/>
                <c:pt idx="0">
                  <c:v>Ramadurga</c:v>
                </c:pt>
                <c:pt idx="1">
                  <c:v>Hosa Chanabasainatty</c:v>
                </c:pt>
                <c:pt idx="2">
                  <c:v>Hosa Jogihatty</c:v>
                </c:pt>
                <c:pt idx="3">
                  <c:v>Mallapanahatty</c:v>
                </c:pt>
                <c:pt idx="4">
                  <c:v>Jaganurhatty</c:v>
                </c:pt>
                <c:pt idx="5">
                  <c:v>Jogihatty</c:v>
                </c:pt>
                <c:pt idx="6">
                  <c:v>Chanabasainatty</c:v>
                </c:pt>
                <c:pt idx="7">
                  <c:v>Duraigalahatty</c:v>
                </c:pt>
                <c:pt idx="8">
                  <c:v>Gowdegere</c:v>
                </c:pt>
                <c:pt idx="9">
                  <c:v>Mallurahatty</c:v>
                </c:pt>
                <c:pt idx="10">
                  <c:v>KB Nagara</c:v>
                </c:pt>
                <c:pt idx="11">
                  <c:v>Mathayanatty</c:v>
                </c:pt>
              </c:strCache>
            </c:strRef>
          </c:cat>
          <c:val>
            <c:numRef>
              <c:f>'SSA II (k)'!$D$35:$O$35</c:f>
              <c:numCache>
                <c:ptCount val="12"/>
                <c:pt idx="0">
                  <c:v>0.6439285714285716</c:v>
                </c:pt>
                <c:pt idx="1">
                  <c:v>0.5578571428571428</c:v>
                </c:pt>
                <c:pt idx="2">
                  <c:v>0.3785714285714286</c:v>
                </c:pt>
                <c:pt idx="4">
                  <c:v>0.41571428571428576</c:v>
                </c:pt>
                <c:pt idx="5">
                  <c:v>0.3271428571428571</c:v>
                </c:pt>
                <c:pt idx="6">
                  <c:v>0.425</c:v>
                </c:pt>
                <c:pt idx="7">
                  <c:v>0.13428571428571429</c:v>
                </c:pt>
                <c:pt idx="8">
                  <c:v>0.4846428571428571</c:v>
                </c:pt>
                <c:pt idx="9">
                  <c:v>0.4971428571428572</c:v>
                </c:pt>
                <c:pt idx="10">
                  <c:v>0.26000000000000006</c:v>
                </c:pt>
                <c:pt idx="11">
                  <c:v>0.32571428571428573</c:v>
                </c:pt>
              </c:numCache>
            </c:numRef>
          </c:val>
        </c:ser>
        <c:ser>
          <c:idx val="2"/>
          <c:order val="2"/>
          <c:tx>
            <c:v>Kannada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II (k)'!$D$2:$O$2</c:f>
              <c:strCache>
                <c:ptCount val="12"/>
                <c:pt idx="0">
                  <c:v>Ramadurga</c:v>
                </c:pt>
                <c:pt idx="1">
                  <c:v>Hosa Chanabasainatty</c:v>
                </c:pt>
                <c:pt idx="2">
                  <c:v>Hosa Jogihatty</c:v>
                </c:pt>
                <c:pt idx="3">
                  <c:v>Mallapanahatty</c:v>
                </c:pt>
                <c:pt idx="4">
                  <c:v>Jaganurhatty</c:v>
                </c:pt>
                <c:pt idx="5">
                  <c:v>Jogihatty</c:v>
                </c:pt>
                <c:pt idx="6">
                  <c:v>Chanabasainatty</c:v>
                </c:pt>
                <c:pt idx="7">
                  <c:v>Duraigalahatty</c:v>
                </c:pt>
                <c:pt idx="8">
                  <c:v>Gowdegere</c:v>
                </c:pt>
                <c:pt idx="9">
                  <c:v>Mallurahatty</c:v>
                </c:pt>
                <c:pt idx="10">
                  <c:v>KB Nagara</c:v>
                </c:pt>
                <c:pt idx="11">
                  <c:v>Mathayanatty</c:v>
                </c:pt>
              </c:strCache>
            </c:strRef>
          </c:cat>
          <c:val>
            <c:numRef>
              <c:f>'SSA II (k)'!$D$36:$O$36</c:f>
              <c:numCache>
                <c:ptCount val="12"/>
                <c:pt idx="0">
                  <c:v>0.60875</c:v>
                </c:pt>
                <c:pt idx="1">
                  <c:v>0.7125</c:v>
                </c:pt>
                <c:pt idx="2">
                  <c:v>0.49125</c:v>
                </c:pt>
                <c:pt idx="4">
                  <c:v>0.6275</c:v>
                </c:pt>
                <c:pt idx="5">
                  <c:v>0.5850000000000001</c:v>
                </c:pt>
                <c:pt idx="6">
                  <c:v>0.6475000000000001</c:v>
                </c:pt>
                <c:pt idx="7">
                  <c:v>0.2775</c:v>
                </c:pt>
                <c:pt idx="8">
                  <c:v>0.7600000000000001</c:v>
                </c:pt>
                <c:pt idx="9">
                  <c:v>0.61125</c:v>
                </c:pt>
                <c:pt idx="10">
                  <c:v>0.65125</c:v>
                </c:pt>
                <c:pt idx="11">
                  <c:v>0.5487500000000001</c:v>
                </c:pt>
              </c:numCache>
            </c:numRef>
          </c:val>
        </c:ser>
        <c:ser>
          <c:idx val="3"/>
          <c:order val="3"/>
          <c:tx>
            <c:v>EVS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II (k)'!$D$2:$O$2</c:f>
              <c:strCache>
                <c:ptCount val="12"/>
                <c:pt idx="0">
                  <c:v>Ramadurga</c:v>
                </c:pt>
                <c:pt idx="1">
                  <c:v>Hosa Chanabasainatty</c:v>
                </c:pt>
                <c:pt idx="2">
                  <c:v>Hosa Jogihatty</c:v>
                </c:pt>
                <c:pt idx="3">
                  <c:v>Mallapanahatty</c:v>
                </c:pt>
                <c:pt idx="4">
                  <c:v>Jaganurhatty</c:v>
                </c:pt>
                <c:pt idx="5">
                  <c:v>Jogihatty</c:v>
                </c:pt>
                <c:pt idx="6">
                  <c:v>Chanabasainatty</c:v>
                </c:pt>
                <c:pt idx="7">
                  <c:v>Duraigalahatty</c:v>
                </c:pt>
                <c:pt idx="8">
                  <c:v>Gowdegere</c:v>
                </c:pt>
                <c:pt idx="9">
                  <c:v>Mallurahatty</c:v>
                </c:pt>
                <c:pt idx="10">
                  <c:v>KB Nagara</c:v>
                </c:pt>
                <c:pt idx="11">
                  <c:v>Mathayanatty</c:v>
                </c:pt>
              </c:strCache>
            </c:strRef>
          </c:cat>
          <c:val>
            <c:numRef>
              <c:f>'SSA II (k)'!$D$37:$O$37</c:f>
              <c:numCache>
                <c:ptCount val="12"/>
                <c:pt idx="0">
                  <c:v>0.6666666666666666</c:v>
                </c:pt>
                <c:pt idx="1">
                  <c:v>0.8116666666666665</c:v>
                </c:pt>
                <c:pt idx="2">
                  <c:v>0.3666666666666667</c:v>
                </c:pt>
                <c:pt idx="4">
                  <c:v>0.4320833333333334</c:v>
                </c:pt>
                <c:pt idx="5">
                  <c:v>0.4083333333333334</c:v>
                </c:pt>
                <c:pt idx="6">
                  <c:v>0.3575</c:v>
                </c:pt>
                <c:pt idx="7">
                  <c:v>0.45833333333333326</c:v>
                </c:pt>
                <c:pt idx="8">
                  <c:v>0.8333333333333334</c:v>
                </c:pt>
                <c:pt idx="9">
                  <c:v>0.5158333333333335</c:v>
                </c:pt>
                <c:pt idx="10">
                  <c:v>0.48666666666666664</c:v>
                </c:pt>
                <c:pt idx="11">
                  <c:v>0.38999999999999996</c:v>
                </c:pt>
              </c:numCache>
            </c:numRef>
          </c:val>
        </c:ser>
        <c:axId val="20459016"/>
        <c:axId val="49913417"/>
      </c:barChart>
      <c:catAx>
        <c:axId val="2045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Tuition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Percentage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>
                <a:latin typeface="Arial"/>
                <a:ea typeface="Arial"/>
                <a:cs typeface="Arial"/>
              </a:defRPr>
            </a:pPr>
          </a:p>
        </c:txPr>
        <c:crossAx val="20459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7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SSA IV (k) Test Scores by Subject &amp;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6375"/>
          <c:w val="0.8807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IV (k)'!$D$2:$O$2</c:f>
              <c:strCache>
                <c:ptCount val="12"/>
                <c:pt idx="0">
                  <c:v>Ramadurga</c:v>
                </c:pt>
                <c:pt idx="1">
                  <c:v>Hosa Chanabasainatty</c:v>
                </c:pt>
                <c:pt idx="2">
                  <c:v>Hosa Jogihatty</c:v>
                </c:pt>
                <c:pt idx="3">
                  <c:v>Mallapanahatty</c:v>
                </c:pt>
                <c:pt idx="4">
                  <c:v>Jaganurhatty</c:v>
                </c:pt>
                <c:pt idx="5">
                  <c:v>Jogihatty</c:v>
                </c:pt>
                <c:pt idx="6">
                  <c:v>Chanabasainatty</c:v>
                </c:pt>
                <c:pt idx="7">
                  <c:v>Duraigalahatty</c:v>
                </c:pt>
                <c:pt idx="8">
                  <c:v>Gowdegere</c:v>
                </c:pt>
                <c:pt idx="9">
                  <c:v>Mallurahatty</c:v>
                </c:pt>
                <c:pt idx="10">
                  <c:v>KB Nagara</c:v>
                </c:pt>
                <c:pt idx="11">
                  <c:v>Mathayanatty</c:v>
                </c:pt>
              </c:strCache>
            </c:strRef>
          </c:cat>
          <c:val>
            <c:numRef>
              <c:f>'SSA IV (k)'!$D$28:$O$28</c:f>
              <c:numCache>
                <c:ptCount val="12"/>
                <c:pt idx="0">
                  <c:v>0.5915909090909092</c:v>
                </c:pt>
                <c:pt idx="1">
                  <c:v>0.6960227272727274</c:v>
                </c:pt>
                <c:pt idx="2">
                  <c:v>0.2727727272727273</c:v>
                </c:pt>
                <c:pt idx="3">
                  <c:v>0.6688636363636365</c:v>
                </c:pt>
                <c:pt idx="4">
                  <c:v>0.49659090909090914</c:v>
                </c:pt>
                <c:pt idx="5">
                  <c:v>0.6749999999999999</c:v>
                </c:pt>
                <c:pt idx="6">
                  <c:v>0.6801136363636364</c:v>
                </c:pt>
                <c:pt idx="7">
                  <c:v>0.7111363636363637</c:v>
                </c:pt>
                <c:pt idx="8">
                  <c:v>0.4346590909090909</c:v>
                </c:pt>
                <c:pt idx="9">
                  <c:v>0.6937500000000001</c:v>
                </c:pt>
                <c:pt idx="10">
                  <c:v>0.47409090909090906</c:v>
                </c:pt>
                <c:pt idx="11">
                  <c:v>0.42590909090909085</c:v>
                </c:pt>
              </c:numCache>
            </c:numRef>
          </c:val>
        </c:ser>
        <c:ser>
          <c:idx val="1"/>
          <c:order val="1"/>
          <c:tx>
            <c:v>Math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IV (k)'!$D$2:$O$2</c:f>
              <c:strCache>
                <c:ptCount val="12"/>
                <c:pt idx="0">
                  <c:v>Ramadurga</c:v>
                </c:pt>
                <c:pt idx="1">
                  <c:v>Hosa Chanabasainatty</c:v>
                </c:pt>
                <c:pt idx="2">
                  <c:v>Hosa Jogihatty</c:v>
                </c:pt>
                <c:pt idx="3">
                  <c:v>Mallapanahatty</c:v>
                </c:pt>
                <c:pt idx="4">
                  <c:v>Jaganurhatty</c:v>
                </c:pt>
                <c:pt idx="5">
                  <c:v>Jogihatty</c:v>
                </c:pt>
                <c:pt idx="6">
                  <c:v>Chanabasainatty</c:v>
                </c:pt>
                <c:pt idx="7">
                  <c:v>Duraigalahatty</c:v>
                </c:pt>
                <c:pt idx="8">
                  <c:v>Gowdegere</c:v>
                </c:pt>
                <c:pt idx="9">
                  <c:v>Mallurahatty</c:v>
                </c:pt>
                <c:pt idx="10">
                  <c:v>KB Nagara</c:v>
                </c:pt>
                <c:pt idx="11">
                  <c:v>Mathayanatty</c:v>
                </c:pt>
              </c:strCache>
            </c:strRef>
          </c:cat>
          <c:val>
            <c:numRef>
              <c:f>'SSA IV (k)'!$D$30:$O$30</c:f>
              <c:numCache>
                <c:ptCount val="12"/>
                <c:pt idx="0">
                  <c:v>0.5529166666666666</c:v>
                </c:pt>
                <c:pt idx="1">
                  <c:v>0.6516666666666667</c:v>
                </c:pt>
                <c:pt idx="2">
                  <c:v>0.25925</c:v>
                </c:pt>
                <c:pt idx="3">
                  <c:v>0.64125</c:v>
                </c:pt>
                <c:pt idx="4">
                  <c:v>0.35375</c:v>
                </c:pt>
                <c:pt idx="5">
                  <c:v>0.6516666666666667</c:v>
                </c:pt>
                <c:pt idx="6">
                  <c:v>0.6520833333333335</c:v>
                </c:pt>
                <c:pt idx="7">
                  <c:v>0.6604166666666668</c:v>
                </c:pt>
                <c:pt idx="8">
                  <c:v>0.28750000000000003</c:v>
                </c:pt>
                <c:pt idx="9">
                  <c:v>0.6543749999999999</c:v>
                </c:pt>
                <c:pt idx="10">
                  <c:v>0.2791666666666667</c:v>
                </c:pt>
                <c:pt idx="11">
                  <c:v>0.28625</c:v>
                </c:pt>
              </c:numCache>
            </c:numRef>
          </c:val>
        </c:ser>
        <c:ser>
          <c:idx val="2"/>
          <c:order val="2"/>
          <c:tx>
            <c:v>Kannada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IV (k)'!$D$2:$O$2</c:f>
              <c:strCache>
                <c:ptCount val="12"/>
                <c:pt idx="0">
                  <c:v>Ramadurga</c:v>
                </c:pt>
                <c:pt idx="1">
                  <c:v>Hosa Chanabasainatty</c:v>
                </c:pt>
                <c:pt idx="2">
                  <c:v>Hosa Jogihatty</c:v>
                </c:pt>
                <c:pt idx="3">
                  <c:v>Mallapanahatty</c:v>
                </c:pt>
                <c:pt idx="4">
                  <c:v>Jaganurhatty</c:v>
                </c:pt>
                <c:pt idx="5">
                  <c:v>Jogihatty</c:v>
                </c:pt>
                <c:pt idx="6">
                  <c:v>Chanabasainatty</c:v>
                </c:pt>
                <c:pt idx="7">
                  <c:v>Duraigalahatty</c:v>
                </c:pt>
                <c:pt idx="8">
                  <c:v>Gowdegere</c:v>
                </c:pt>
                <c:pt idx="9">
                  <c:v>Mallurahatty</c:v>
                </c:pt>
                <c:pt idx="10">
                  <c:v>KB Nagara</c:v>
                </c:pt>
                <c:pt idx="11">
                  <c:v>Mathayanatty</c:v>
                </c:pt>
              </c:strCache>
            </c:strRef>
          </c:cat>
          <c:val>
            <c:numRef>
              <c:f>'SSA IV (k)'!$D$31:$O$31</c:f>
              <c:numCache>
                <c:ptCount val="12"/>
                <c:pt idx="0">
                  <c:v>0.5366666666666667</c:v>
                </c:pt>
                <c:pt idx="1">
                  <c:v>0.6391666666666667</c:v>
                </c:pt>
                <c:pt idx="2">
                  <c:v>0.06666666666666667</c:v>
                </c:pt>
                <c:pt idx="3">
                  <c:v>0.6166666666666667</c:v>
                </c:pt>
                <c:pt idx="4">
                  <c:v>0.56</c:v>
                </c:pt>
                <c:pt idx="5">
                  <c:v>0.6933333333333334</c:v>
                </c:pt>
                <c:pt idx="6">
                  <c:v>0.5458333333333333</c:v>
                </c:pt>
                <c:pt idx="7">
                  <c:v>0.8833333333333333</c:v>
                </c:pt>
                <c:pt idx="8">
                  <c:v>0.45999999999999996</c:v>
                </c:pt>
                <c:pt idx="9">
                  <c:v>0.5866666666666668</c:v>
                </c:pt>
                <c:pt idx="10">
                  <c:v>0.6266666666666668</c:v>
                </c:pt>
                <c:pt idx="11">
                  <c:v>0.42333333333333334</c:v>
                </c:pt>
              </c:numCache>
            </c:numRef>
          </c:val>
        </c:ser>
        <c:ser>
          <c:idx val="3"/>
          <c:order val="3"/>
          <c:tx>
            <c:v>EVS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IV (k)'!$D$2:$O$2</c:f>
              <c:strCache>
                <c:ptCount val="12"/>
                <c:pt idx="0">
                  <c:v>Ramadurga</c:v>
                </c:pt>
                <c:pt idx="1">
                  <c:v>Hosa Chanabasainatty</c:v>
                </c:pt>
                <c:pt idx="2">
                  <c:v>Hosa Jogihatty</c:v>
                </c:pt>
                <c:pt idx="3">
                  <c:v>Mallapanahatty</c:v>
                </c:pt>
                <c:pt idx="4">
                  <c:v>Jaganurhatty</c:v>
                </c:pt>
                <c:pt idx="5">
                  <c:v>Jogihatty</c:v>
                </c:pt>
                <c:pt idx="6">
                  <c:v>Chanabasainatty</c:v>
                </c:pt>
                <c:pt idx="7">
                  <c:v>Duraigalahatty</c:v>
                </c:pt>
                <c:pt idx="8">
                  <c:v>Gowdegere</c:v>
                </c:pt>
                <c:pt idx="9">
                  <c:v>Mallurahatty</c:v>
                </c:pt>
                <c:pt idx="10">
                  <c:v>KB Nagara</c:v>
                </c:pt>
                <c:pt idx="11">
                  <c:v>Mathayanatty</c:v>
                </c:pt>
              </c:strCache>
            </c:strRef>
          </c:cat>
          <c:val>
            <c:numRef>
              <c:f>'SSA IV (k)'!$D$32:$O$32</c:f>
              <c:numCache>
                <c:ptCount val="12"/>
                <c:pt idx="0">
                  <c:v>0.6875</c:v>
                </c:pt>
                <c:pt idx="1">
                  <c:v>0.66875</c:v>
                </c:pt>
                <c:pt idx="2">
                  <c:v>0.225</c:v>
                </c:pt>
                <c:pt idx="3">
                  <c:v>0.6125</c:v>
                </c:pt>
                <c:pt idx="4">
                  <c:v>0.6875</c:v>
                </c:pt>
                <c:pt idx="5">
                  <c:v>0.65</c:v>
                </c:pt>
                <c:pt idx="6">
                  <c:v>0.65</c:v>
                </c:pt>
                <c:pt idx="7">
                  <c:v>0.65</c:v>
                </c:pt>
                <c:pt idx="8">
                  <c:v>0.565625</c:v>
                </c:pt>
                <c:pt idx="9">
                  <c:v>0.6875</c:v>
                </c:pt>
                <c:pt idx="10">
                  <c:v>0.6875</c:v>
                </c:pt>
                <c:pt idx="11">
                  <c:v>0.6312500000000001</c:v>
                </c:pt>
              </c:numCache>
            </c:numRef>
          </c:val>
        </c:ser>
        <c:ser>
          <c:idx val="4"/>
          <c:order val="4"/>
          <c:tx>
            <c:v>General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'SSA IV (k)'!$D$2:$O$2</c:f>
              <c:strCache>
                <c:ptCount val="12"/>
                <c:pt idx="0">
                  <c:v>Ramadurga</c:v>
                </c:pt>
                <c:pt idx="1">
                  <c:v>Hosa Chanabasainatty</c:v>
                </c:pt>
                <c:pt idx="2">
                  <c:v>Hosa Jogihatty</c:v>
                </c:pt>
                <c:pt idx="3">
                  <c:v>Mallapanahatty</c:v>
                </c:pt>
                <c:pt idx="4">
                  <c:v>Jaganurhatty</c:v>
                </c:pt>
                <c:pt idx="5">
                  <c:v>Jogihatty</c:v>
                </c:pt>
                <c:pt idx="6">
                  <c:v>Chanabasainatty</c:v>
                </c:pt>
                <c:pt idx="7">
                  <c:v>Duraigalahatty</c:v>
                </c:pt>
                <c:pt idx="8">
                  <c:v>Gowdegere</c:v>
                </c:pt>
                <c:pt idx="9">
                  <c:v>Mallurahatty</c:v>
                </c:pt>
                <c:pt idx="10">
                  <c:v>KB Nagara</c:v>
                </c:pt>
                <c:pt idx="11">
                  <c:v>Mathayanatty</c:v>
                </c:pt>
              </c:strCache>
            </c:strRef>
          </c:cat>
          <c:val>
            <c:numRef>
              <c:f>'SSA IV (k)'!$D$33:$O$33</c:f>
              <c:numCache>
                <c:ptCount val="12"/>
                <c:pt idx="0">
                  <c:v>0.6733333333333333</c:v>
                </c:pt>
                <c:pt idx="1">
                  <c:v>0.9666666666666667</c:v>
                </c:pt>
                <c:pt idx="2">
                  <c:v>0.5966666666666667</c:v>
                </c:pt>
                <c:pt idx="3">
                  <c:v>0.9066666666666667</c:v>
                </c:pt>
                <c:pt idx="4">
                  <c:v>0.75</c:v>
                </c:pt>
                <c:pt idx="5">
                  <c:v>0.7833333333333332</c:v>
                </c:pt>
                <c:pt idx="6">
                  <c:v>0.9666666666666667</c:v>
                </c:pt>
                <c:pt idx="7">
                  <c:v>0.8233333333333334</c:v>
                </c:pt>
                <c:pt idx="8">
                  <c:v>0.8233333333333334</c:v>
                </c:pt>
                <c:pt idx="9">
                  <c:v>0.9666666666666667</c:v>
                </c:pt>
                <c:pt idx="10">
                  <c:v>0.8166666666666668</c:v>
                </c:pt>
                <c:pt idx="11">
                  <c:v>0.7133333333333334</c:v>
                </c:pt>
              </c:numCache>
            </c:numRef>
          </c:val>
        </c:ser>
        <c:axId val="46567570"/>
        <c:axId val="16454947"/>
      </c:barChart>
      <c:catAx>
        <c:axId val="4656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Tuition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67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719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Scores by Subject and Totals from SSA VII (k) Test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7"/>
          <c:w val="0.843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('SSA VII (k)'!$E$2,'SSA VII (k)'!$H$2:$J$2,'SSA VII (k)'!$L$2:$N$2)</c:f>
              <c:strCache>
                <c:ptCount val="7"/>
                <c:pt idx="0">
                  <c:v>Hosa Chanabasainatty</c:v>
                </c:pt>
                <c:pt idx="1">
                  <c:v>Jaganurhatty</c:v>
                </c:pt>
                <c:pt idx="2">
                  <c:v>Jogihatty</c:v>
                </c:pt>
                <c:pt idx="3">
                  <c:v>Chanabasainatty</c:v>
                </c:pt>
                <c:pt idx="4">
                  <c:v>Gowdegere</c:v>
                </c:pt>
                <c:pt idx="5">
                  <c:v>Mallurahatty</c:v>
                </c:pt>
                <c:pt idx="6">
                  <c:v>KB Nagara</c:v>
                </c:pt>
              </c:strCache>
            </c:strRef>
          </c:cat>
          <c:val>
            <c:numRef>
              <c:f>('SSA VII (k)'!$E$21,'SSA VII (k)'!$H$21:$J$21,'SSA VII (k)'!$L$21:$N$21)</c:f>
              <c:numCache>
                <c:ptCount val="7"/>
                <c:pt idx="0">
                  <c:v>0.411</c:v>
                </c:pt>
                <c:pt idx="1">
                  <c:v>0.5523333333333333</c:v>
                </c:pt>
                <c:pt idx="2">
                  <c:v>0.5420000000000001</c:v>
                </c:pt>
                <c:pt idx="3">
                  <c:v>0.31099999999999994</c:v>
                </c:pt>
                <c:pt idx="4">
                  <c:v>0.235</c:v>
                </c:pt>
                <c:pt idx="5">
                  <c:v>0.7210000000000001</c:v>
                </c:pt>
                <c:pt idx="6">
                  <c:v>0.2753333333333334</c:v>
                </c:pt>
              </c:numCache>
            </c:numRef>
          </c:val>
        </c:ser>
        <c:ser>
          <c:idx val="1"/>
          <c:order val="1"/>
          <c:tx>
            <c:v>Math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('SSA VII (k)'!$E$2,'SSA VII (k)'!$H$2:$J$2,'SSA VII (k)'!$L$2:$N$2)</c:f>
              <c:strCache>
                <c:ptCount val="7"/>
                <c:pt idx="0">
                  <c:v>Hosa Chanabasainatty</c:v>
                </c:pt>
                <c:pt idx="1">
                  <c:v>Jaganurhatty</c:v>
                </c:pt>
                <c:pt idx="2">
                  <c:v>Jogihatty</c:v>
                </c:pt>
                <c:pt idx="3">
                  <c:v>Chanabasainatty</c:v>
                </c:pt>
                <c:pt idx="4">
                  <c:v>Gowdegere</c:v>
                </c:pt>
                <c:pt idx="5">
                  <c:v>Mallurahatty</c:v>
                </c:pt>
                <c:pt idx="6">
                  <c:v>KB Nagara</c:v>
                </c:pt>
              </c:strCache>
            </c:strRef>
          </c:cat>
          <c:val>
            <c:numRef>
              <c:f>('SSA VII (k)'!$E$23,'SSA VII (k)'!$H$23:$J$23,'SSA VII (k)'!$L$23:$N$23)</c:f>
              <c:numCache>
                <c:ptCount val="7"/>
                <c:pt idx="0">
                  <c:v>0.438125</c:v>
                </c:pt>
                <c:pt idx="1">
                  <c:v>0.6693749999999999</c:v>
                </c:pt>
                <c:pt idx="2">
                  <c:v>0.46375</c:v>
                </c:pt>
                <c:pt idx="3">
                  <c:v>0.37562500000000004</c:v>
                </c:pt>
                <c:pt idx="4">
                  <c:v>0.190625</c:v>
                </c:pt>
                <c:pt idx="5">
                  <c:v>0.83125</c:v>
                </c:pt>
                <c:pt idx="6">
                  <c:v>0.359375</c:v>
                </c:pt>
              </c:numCache>
            </c:numRef>
          </c:val>
        </c:ser>
        <c:ser>
          <c:idx val="2"/>
          <c:order val="2"/>
          <c:tx>
            <c:v>Kannada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('SSA VII (k)'!$E$2,'SSA VII (k)'!$H$2:$J$2,'SSA VII (k)'!$L$2:$N$2)</c:f>
              <c:strCache>
                <c:ptCount val="7"/>
                <c:pt idx="0">
                  <c:v>Hosa Chanabasainatty</c:v>
                </c:pt>
                <c:pt idx="1">
                  <c:v>Jaganurhatty</c:v>
                </c:pt>
                <c:pt idx="2">
                  <c:v>Jogihatty</c:v>
                </c:pt>
                <c:pt idx="3">
                  <c:v>Chanabasainatty</c:v>
                </c:pt>
                <c:pt idx="4">
                  <c:v>Gowdegere</c:v>
                </c:pt>
                <c:pt idx="5">
                  <c:v>Mallurahatty</c:v>
                </c:pt>
                <c:pt idx="6">
                  <c:v>KB Nagara</c:v>
                </c:pt>
              </c:strCache>
            </c:strRef>
          </c:cat>
          <c:val>
            <c:numRef>
              <c:f>('SSA VII (k)'!$E$24,'SSA VII (k)'!$H$24:$J$24,'SSA VII (k)'!$L$24:$N$24)</c:f>
              <c:numCache>
                <c:ptCount val="7"/>
                <c:pt idx="0">
                  <c:v>0.41000000000000003</c:v>
                </c:pt>
                <c:pt idx="1">
                  <c:v>0.375</c:v>
                </c:pt>
                <c:pt idx="2">
                  <c:v>0.7250000000000001</c:v>
                </c:pt>
                <c:pt idx="3">
                  <c:v>0.35</c:v>
                </c:pt>
                <c:pt idx="4">
                  <c:v>0.6000000000000001</c:v>
                </c:pt>
                <c:pt idx="5">
                  <c:v>0.9</c:v>
                </c:pt>
                <c:pt idx="6">
                  <c:v>0.30000000000000004</c:v>
                </c:pt>
              </c:numCache>
            </c:numRef>
          </c:val>
        </c:ser>
        <c:ser>
          <c:idx val="3"/>
          <c:order val="3"/>
          <c:tx>
            <c:v>English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('SSA VII (k)'!$E$2,'SSA VII (k)'!$H$2:$J$2,'SSA VII (k)'!$L$2:$N$2)</c:f>
              <c:strCache>
                <c:ptCount val="7"/>
                <c:pt idx="0">
                  <c:v>Hosa Chanabasainatty</c:v>
                </c:pt>
                <c:pt idx="1">
                  <c:v>Jaganurhatty</c:v>
                </c:pt>
                <c:pt idx="2">
                  <c:v>Jogihatty</c:v>
                </c:pt>
                <c:pt idx="3">
                  <c:v>Chanabasainatty</c:v>
                </c:pt>
                <c:pt idx="4">
                  <c:v>Gowdegere</c:v>
                </c:pt>
                <c:pt idx="5">
                  <c:v>Mallurahatty</c:v>
                </c:pt>
                <c:pt idx="6">
                  <c:v>KB Nagara</c:v>
                </c:pt>
              </c:strCache>
            </c:strRef>
          </c:cat>
          <c:val>
            <c:numRef>
              <c:f>('SSA VII (k)'!$E$25,'SSA VII (k)'!$H$25:$J$25,'SSA VII (k)'!$L$25:$N$25)</c:f>
              <c:numCache>
                <c:ptCount val="7"/>
                <c:pt idx="0">
                  <c:v>0.2</c:v>
                </c:pt>
                <c:pt idx="1">
                  <c:v>0.2</c:v>
                </c:pt>
                <c:pt idx="2">
                  <c:v>0.6</c:v>
                </c:pt>
                <c:pt idx="3">
                  <c:v>0.1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v>General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('SSA VII (k)'!$E$2,'SSA VII (k)'!$H$2:$J$2,'SSA VII (k)'!$L$2:$N$2)</c:f>
              <c:strCache>
                <c:ptCount val="7"/>
                <c:pt idx="0">
                  <c:v>Hosa Chanabasainatty</c:v>
                </c:pt>
                <c:pt idx="1">
                  <c:v>Jaganurhatty</c:v>
                </c:pt>
                <c:pt idx="2">
                  <c:v>Jogihatty</c:v>
                </c:pt>
                <c:pt idx="3">
                  <c:v>Chanabasainatty</c:v>
                </c:pt>
                <c:pt idx="4">
                  <c:v>Gowdegere</c:v>
                </c:pt>
                <c:pt idx="5">
                  <c:v>Mallurahatty</c:v>
                </c:pt>
                <c:pt idx="6">
                  <c:v>KB Nagara</c:v>
                </c:pt>
              </c:strCache>
            </c:strRef>
          </c:cat>
          <c:val>
            <c:numRef>
              <c:f>('SSA VII (k)'!$E$26,'SSA VII (k)'!$H$26:$J$26,'SSA VII (k)'!$L$26:$N$26)</c:f>
              <c:numCache>
                <c:ptCount val="7"/>
                <c:pt idx="0">
                  <c:v>0.4225</c:v>
                </c:pt>
                <c:pt idx="1">
                  <c:v>0.5075000000000001</c:v>
                </c:pt>
                <c:pt idx="2">
                  <c:v>0.63</c:v>
                </c:pt>
                <c:pt idx="3">
                  <c:v>0.22125</c:v>
                </c:pt>
                <c:pt idx="4">
                  <c:v>0.2</c:v>
                </c:pt>
                <c:pt idx="5">
                  <c:v>0.47875000000000006</c:v>
                </c:pt>
                <c:pt idx="6">
                  <c:v>0.16375</c:v>
                </c:pt>
              </c:numCache>
            </c:numRef>
          </c:val>
        </c:ser>
        <c:axId val="13876796"/>
        <c:axId val="57782301"/>
      </c:barChart>
      <c:catAx>
        <c:axId val="1387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Tuition Center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387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64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86</xdr:row>
      <xdr:rowOff>0</xdr:rowOff>
    </xdr:from>
    <xdr:to>
      <xdr:col>10</xdr:col>
      <xdr:colOff>504825</xdr:colOff>
      <xdr:row>115</xdr:row>
      <xdr:rowOff>76200</xdr:rowOff>
    </xdr:to>
    <xdr:graphicFrame>
      <xdr:nvGraphicFramePr>
        <xdr:cNvPr id="1" name="Chart 1"/>
        <xdr:cNvGraphicFramePr/>
      </xdr:nvGraphicFramePr>
      <xdr:xfrm>
        <a:off x="2352675" y="13925550"/>
        <a:ext cx="80010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83</xdr:row>
      <xdr:rowOff>66675</xdr:rowOff>
    </xdr:from>
    <xdr:to>
      <xdr:col>9</xdr:col>
      <xdr:colOff>628650</xdr:colOff>
      <xdr:row>105</xdr:row>
      <xdr:rowOff>152400</xdr:rowOff>
    </xdr:to>
    <xdr:graphicFrame>
      <xdr:nvGraphicFramePr>
        <xdr:cNvPr id="1" name="Chart 1"/>
        <xdr:cNvGraphicFramePr/>
      </xdr:nvGraphicFramePr>
      <xdr:xfrm>
        <a:off x="2438400" y="13506450"/>
        <a:ext cx="68770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60</xdr:row>
      <xdr:rowOff>38100</xdr:rowOff>
    </xdr:from>
    <xdr:to>
      <xdr:col>9</xdr:col>
      <xdr:colOff>581025</xdr:colOff>
      <xdr:row>82</xdr:row>
      <xdr:rowOff>152400</xdr:rowOff>
    </xdr:to>
    <xdr:graphicFrame>
      <xdr:nvGraphicFramePr>
        <xdr:cNvPr id="1" name="Chart 1"/>
        <xdr:cNvGraphicFramePr/>
      </xdr:nvGraphicFramePr>
      <xdr:xfrm>
        <a:off x="2733675" y="9753600"/>
        <a:ext cx="6619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6</xdr:col>
      <xdr:colOff>466725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590550" y="9448800"/>
        <a:ext cx="47244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638175</xdr:colOff>
      <xdr:row>46</xdr:row>
      <xdr:rowOff>85725</xdr:rowOff>
    </xdr:from>
    <xdr:to>
      <xdr:col>11</xdr:col>
      <xdr:colOff>428625</xdr:colOff>
      <xdr:row>65</xdr:row>
      <xdr:rowOff>28575</xdr:rowOff>
    </xdr:to>
    <xdr:graphicFrame>
      <xdr:nvGraphicFramePr>
        <xdr:cNvPr id="2" name="Chart 2"/>
        <xdr:cNvGraphicFramePr/>
      </xdr:nvGraphicFramePr>
      <xdr:xfrm>
        <a:off x="5486400" y="9372600"/>
        <a:ext cx="48863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67</xdr:row>
      <xdr:rowOff>152400</xdr:rowOff>
    </xdr:from>
    <xdr:to>
      <xdr:col>6</xdr:col>
      <xdr:colOff>400050</xdr:colOff>
      <xdr:row>86</xdr:row>
      <xdr:rowOff>66675</xdr:rowOff>
    </xdr:to>
    <xdr:graphicFrame>
      <xdr:nvGraphicFramePr>
        <xdr:cNvPr id="3" name="Chart 3"/>
        <xdr:cNvGraphicFramePr/>
      </xdr:nvGraphicFramePr>
      <xdr:xfrm>
        <a:off x="333375" y="12839700"/>
        <a:ext cx="49149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70" zoomScaleNormal="70" workbookViewId="0" topLeftCell="A76">
      <pane xSplit="3" topLeftCell="D1" activePane="topRight" state="frozen"/>
      <selection pane="topLeft" activeCell="A1" sqref="A1"/>
      <selection pane="topRight" activeCell="M91" sqref="M91"/>
    </sheetView>
  </sheetViews>
  <sheetFormatPr defaultColWidth="11.421875" defaultRowHeight="12.75"/>
  <cols>
    <col min="1" max="1" width="9.140625" style="3" customWidth="1"/>
    <col min="2" max="2" width="11.8515625" style="3" bestFit="1" customWidth="1"/>
    <col min="3" max="3" width="9.140625" style="3" customWidth="1"/>
    <col min="4" max="4" width="12.7109375" style="3" customWidth="1"/>
    <col min="5" max="5" width="25.421875" style="3" customWidth="1"/>
    <col min="6" max="6" width="18.28125" style="3" bestFit="1" customWidth="1"/>
    <col min="7" max="7" width="17.140625" style="3" bestFit="1" customWidth="1"/>
    <col min="8" max="8" width="14.8515625" style="3" bestFit="1" customWidth="1"/>
    <col min="9" max="9" width="10.8515625" style="3" bestFit="1" customWidth="1"/>
    <col min="10" max="10" width="18.28125" style="3" bestFit="1" customWidth="1"/>
    <col min="11" max="11" width="15.7109375" style="3" bestFit="1" customWidth="1"/>
    <col min="12" max="12" width="12.140625" style="3" bestFit="1" customWidth="1"/>
    <col min="13" max="13" width="15.7109375" style="3" bestFit="1" customWidth="1"/>
    <col min="14" max="14" width="10.8515625" style="3" bestFit="1" customWidth="1"/>
    <col min="15" max="15" width="15.7109375" style="3" bestFit="1" customWidth="1"/>
    <col min="16" max="16" width="14.421875" style="3" bestFit="1" customWidth="1"/>
    <col min="17" max="17" width="15.7109375" style="3" bestFit="1" customWidth="1"/>
    <col min="18" max="18" width="9.140625" style="3" customWidth="1"/>
    <col min="19" max="19" width="15.7109375" style="3" bestFit="1" customWidth="1"/>
    <col min="20" max="20" width="9.140625" style="3" customWidth="1"/>
    <col min="21" max="21" width="15.7109375" style="3" bestFit="1" customWidth="1"/>
    <col min="22" max="22" width="9.140625" style="3" customWidth="1"/>
    <col min="23" max="23" width="15.7109375" style="3" bestFit="1" customWidth="1"/>
    <col min="24" max="24" width="9.140625" style="3" customWidth="1"/>
    <col min="25" max="25" width="15.7109375" style="3" bestFit="1" customWidth="1"/>
    <col min="26" max="26" width="9.140625" style="3" customWidth="1"/>
    <col min="27" max="27" width="15.7109375" style="3" bestFit="1" customWidth="1"/>
    <col min="28" max="28" width="10.8515625" style="3" bestFit="1" customWidth="1"/>
    <col min="29" max="29" width="16.8515625" style="3" bestFit="1" customWidth="1"/>
    <col min="30" max="30" width="9.140625" style="3" customWidth="1"/>
    <col min="31" max="31" width="16.8515625" style="3" bestFit="1" customWidth="1"/>
    <col min="32" max="16384" width="9.140625" style="3" customWidth="1"/>
  </cols>
  <sheetData>
    <row r="1" spans="1:15" ht="12.75">
      <c r="A1" s="7" t="s">
        <v>176</v>
      </c>
      <c r="D1" s="3">
        <v>1</v>
      </c>
      <c r="E1" s="1" t="s">
        <v>147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</row>
    <row r="2" spans="4:15" s="7" customFormat="1" ht="12.75">
      <c r="D2" s="7" t="s">
        <v>146</v>
      </c>
      <c r="E2" s="7" t="s">
        <v>156</v>
      </c>
      <c r="F2" s="7" t="s">
        <v>163</v>
      </c>
      <c r="G2" s="7" t="s">
        <v>157</v>
      </c>
      <c r="H2" s="7" t="s">
        <v>158</v>
      </c>
      <c r="I2" s="7" t="s">
        <v>159</v>
      </c>
      <c r="J2" s="7" t="s">
        <v>155</v>
      </c>
      <c r="K2" s="7" t="s">
        <v>161</v>
      </c>
      <c r="L2" s="7" t="s">
        <v>162</v>
      </c>
      <c r="M2" s="7" t="s">
        <v>160</v>
      </c>
      <c r="N2" s="7" t="s">
        <v>164</v>
      </c>
      <c r="O2" s="7" t="s">
        <v>165</v>
      </c>
    </row>
    <row r="3" spans="1:31" ht="12.75">
      <c r="A3" s="1" t="s">
        <v>154</v>
      </c>
      <c r="B3" s="1" t="s">
        <v>143</v>
      </c>
      <c r="C3" s="1" t="s">
        <v>144</v>
      </c>
      <c r="D3" s="1" t="s">
        <v>145</v>
      </c>
      <c r="E3" s="1" t="s">
        <v>145</v>
      </c>
      <c r="F3" s="1" t="s">
        <v>145</v>
      </c>
      <c r="G3" s="1" t="s">
        <v>145</v>
      </c>
      <c r="H3" s="1" t="s">
        <v>145</v>
      </c>
      <c r="I3" s="1" t="s">
        <v>145</v>
      </c>
      <c r="J3" s="1" t="s">
        <v>145</v>
      </c>
      <c r="K3" s="1" t="s">
        <v>145</v>
      </c>
      <c r="L3" s="1" t="s">
        <v>145</v>
      </c>
      <c r="M3" s="1" t="s">
        <v>145</v>
      </c>
      <c r="N3" s="1" t="s">
        <v>145</v>
      </c>
      <c r="O3" s="1" t="s">
        <v>145</v>
      </c>
      <c r="AE3" s="1"/>
    </row>
    <row r="4" spans="1:31" ht="12.75">
      <c r="A4" s="3" t="s">
        <v>127</v>
      </c>
      <c r="B4" s="3" t="s">
        <v>128</v>
      </c>
      <c r="C4" s="4">
        <v>0.75</v>
      </c>
      <c r="D4" s="4">
        <v>1</v>
      </c>
      <c r="E4" s="4">
        <v>1</v>
      </c>
      <c r="F4" s="4">
        <v>0.65</v>
      </c>
      <c r="G4" s="4" t="s">
        <v>206</v>
      </c>
      <c r="H4" s="4">
        <v>0.75</v>
      </c>
      <c r="I4" s="4">
        <v>0.75</v>
      </c>
      <c r="J4" s="4">
        <v>1</v>
      </c>
      <c r="K4" s="4">
        <v>1</v>
      </c>
      <c r="L4" s="4">
        <v>1</v>
      </c>
      <c r="M4" s="4">
        <v>0.6</v>
      </c>
      <c r="N4" s="4">
        <v>0.9</v>
      </c>
      <c r="O4" s="4">
        <v>1</v>
      </c>
      <c r="AE4" s="4"/>
    </row>
    <row r="5" spans="2:31" ht="12.75">
      <c r="B5" s="3" t="s">
        <v>129</v>
      </c>
      <c r="C5" s="4">
        <v>1</v>
      </c>
      <c r="D5" s="4">
        <v>0.3</v>
      </c>
      <c r="E5" s="4">
        <v>1</v>
      </c>
      <c r="F5" s="4">
        <v>0.25</v>
      </c>
      <c r="G5" s="4"/>
      <c r="H5" s="4">
        <v>0</v>
      </c>
      <c r="I5" s="4">
        <v>0</v>
      </c>
      <c r="J5" s="4">
        <v>0.3</v>
      </c>
      <c r="K5" s="4">
        <v>0.2</v>
      </c>
      <c r="L5" s="4">
        <v>1</v>
      </c>
      <c r="M5" s="4">
        <v>0.9</v>
      </c>
      <c r="N5" s="4">
        <v>0.5</v>
      </c>
      <c r="O5" s="4">
        <v>0.2</v>
      </c>
      <c r="AE5" s="4"/>
    </row>
    <row r="6" spans="2:31" ht="12.75">
      <c r="B6" s="3" t="s">
        <v>130</v>
      </c>
      <c r="C6" s="4">
        <v>0.85</v>
      </c>
      <c r="D6" s="4">
        <v>1</v>
      </c>
      <c r="E6" s="4">
        <v>1</v>
      </c>
      <c r="F6" s="4">
        <v>0.25</v>
      </c>
      <c r="G6" s="4"/>
      <c r="H6" s="4">
        <v>0.8</v>
      </c>
      <c r="I6" s="4">
        <v>0.5</v>
      </c>
      <c r="J6" s="4">
        <v>0.2</v>
      </c>
      <c r="K6" s="4">
        <v>1</v>
      </c>
      <c r="L6" s="4">
        <v>1</v>
      </c>
      <c r="M6" s="4">
        <v>0.95</v>
      </c>
      <c r="N6" s="4">
        <v>0.7</v>
      </c>
      <c r="O6" s="4">
        <v>0.4</v>
      </c>
      <c r="AE6" s="4"/>
    </row>
    <row r="7" spans="2:31" ht="12.75">
      <c r="B7" s="3" t="s">
        <v>131</v>
      </c>
      <c r="C7" s="4">
        <v>1</v>
      </c>
      <c r="D7" s="4">
        <v>0.7</v>
      </c>
      <c r="E7" s="4">
        <v>1</v>
      </c>
      <c r="F7" s="4">
        <v>0.6</v>
      </c>
      <c r="G7" s="4"/>
      <c r="H7" s="4">
        <v>0.7</v>
      </c>
      <c r="I7" s="4">
        <v>0.6</v>
      </c>
      <c r="J7" s="4">
        <v>0.6</v>
      </c>
      <c r="K7" s="4">
        <v>0.3</v>
      </c>
      <c r="L7" s="4">
        <v>1</v>
      </c>
      <c r="M7" s="4">
        <v>0.45</v>
      </c>
      <c r="N7" s="4">
        <v>0.5</v>
      </c>
      <c r="O7" s="4">
        <v>0.4</v>
      </c>
      <c r="AE7" s="4"/>
    </row>
    <row r="8" spans="2:31" ht="12.75">
      <c r="B8" s="3">
        <v>2</v>
      </c>
      <c r="C8" s="4">
        <v>0.75</v>
      </c>
      <c r="D8" s="4">
        <v>1</v>
      </c>
      <c r="E8" s="4">
        <v>1</v>
      </c>
      <c r="F8" s="4">
        <v>0</v>
      </c>
      <c r="G8" s="4"/>
      <c r="H8" s="4">
        <v>0</v>
      </c>
      <c r="I8" s="4">
        <v>0.5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AE8" s="4"/>
    </row>
    <row r="9" spans="2:31" ht="12.75">
      <c r="B9" s="3" t="s">
        <v>132</v>
      </c>
      <c r="C9" s="4">
        <v>0.65</v>
      </c>
      <c r="D9" s="4">
        <v>1</v>
      </c>
      <c r="E9" s="4">
        <v>0.8</v>
      </c>
      <c r="F9" s="4">
        <v>1</v>
      </c>
      <c r="G9" s="4"/>
      <c r="H9" s="4">
        <v>1</v>
      </c>
      <c r="I9" s="4">
        <v>0.75</v>
      </c>
      <c r="J9" s="4">
        <v>0.5</v>
      </c>
      <c r="K9" s="4">
        <v>1</v>
      </c>
      <c r="L9" s="4">
        <v>1</v>
      </c>
      <c r="M9" s="4">
        <v>0.75</v>
      </c>
      <c r="N9" s="4">
        <v>1</v>
      </c>
      <c r="O9" s="4">
        <v>1</v>
      </c>
      <c r="AE9" s="4"/>
    </row>
    <row r="10" spans="1:31" ht="12.75">
      <c r="A10" s="3" t="s">
        <v>133</v>
      </c>
      <c r="B10" s="3" t="s">
        <v>134</v>
      </c>
      <c r="C10" s="4">
        <v>0.8</v>
      </c>
      <c r="D10" s="4">
        <v>0.75</v>
      </c>
      <c r="E10" s="4">
        <v>0.75</v>
      </c>
      <c r="F10" s="4">
        <v>0</v>
      </c>
      <c r="G10" s="4"/>
      <c r="H10" s="4">
        <v>0</v>
      </c>
      <c r="I10" s="4">
        <v>0.4</v>
      </c>
      <c r="J10" s="4">
        <v>0.35</v>
      </c>
      <c r="K10" s="4">
        <v>0</v>
      </c>
      <c r="L10" s="4">
        <v>0.35</v>
      </c>
      <c r="M10" s="4">
        <v>0.35</v>
      </c>
      <c r="N10" s="4">
        <v>0.35</v>
      </c>
      <c r="O10" s="4">
        <v>0.05</v>
      </c>
      <c r="AE10" s="8"/>
    </row>
    <row r="11" spans="2:31" ht="12.75">
      <c r="B11" s="3">
        <v>1</v>
      </c>
      <c r="C11" s="4">
        <v>0.5</v>
      </c>
      <c r="D11" s="4">
        <v>1</v>
      </c>
      <c r="E11" s="4">
        <v>1</v>
      </c>
      <c r="F11" s="4">
        <v>0.7</v>
      </c>
      <c r="G11" s="4"/>
      <c r="H11" s="4">
        <v>1</v>
      </c>
      <c r="I11" s="4">
        <v>0.5</v>
      </c>
      <c r="J11" s="4">
        <v>1</v>
      </c>
      <c r="K11" s="4">
        <v>0.5</v>
      </c>
      <c r="L11" s="4">
        <v>1</v>
      </c>
      <c r="M11" s="4">
        <v>1</v>
      </c>
      <c r="N11" s="4">
        <v>0.8</v>
      </c>
      <c r="O11" s="4">
        <v>0.8</v>
      </c>
      <c r="AE11" s="4"/>
    </row>
    <row r="12" spans="2:31" ht="12.75">
      <c r="B12" s="3">
        <v>2</v>
      </c>
      <c r="C12" s="4">
        <v>0.7</v>
      </c>
      <c r="D12" s="4">
        <v>1</v>
      </c>
      <c r="E12" s="4">
        <v>1</v>
      </c>
      <c r="F12" s="4">
        <v>0.5</v>
      </c>
      <c r="G12" s="4"/>
      <c r="H12" s="4">
        <v>1</v>
      </c>
      <c r="I12" s="4">
        <v>0.7</v>
      </c>
      <c r="J12" s="4">
        <v>1</v>
      </c>
      <c r="K12" s="4">
        <v>0</v>
      </c>
      <c r="L12" s="4">
        <v>1</v>
      </c>
      <c r="M12" s="4">
        <v>1</v>
      </c>
      <c r="N12" s="4">
        <v>0.6</v>
      </c>
      <c r="O12" s="4">
        <v>0</v>
      </c>
      <c r="AE12" s="4"/>
    </row>
    <row r="13" spans="1:31" ht="12.75">
      <c r="A13" s="3" t="s">
        <v>135</v>
      </c>
      <c r="B13" s="3" t="s">
        <v>136</v>
      </c>
      <c r="C13" s="4">
        <v>0.5</v>
      </c>
      <c r="D13" s="4">
        <v>1</v>
      </c>
      <c r="E13" s="4">
        <v>1</v>
      </c>
      <c r="F13" s="4">
        <v>1</v>
      </c>
      <c r="G13" s="4"/>
      <c r="H13" s="4">
        <v>1</v>
      </c>
      <c r="I13" s="4">
        <v>0.9</v>
      </c>
      <c r="J13" s="4">
        <v>1</v>
      </c>
      <c r="K13" s="4">
        <v>0.5</v>
      </c>
      <c r="L13" s="4">
        <v>1</v>
      </c>
      <c r="M13" s="4">
        <v>1</v>
      </c>
      <c r="N13" s="4">
        <v>1</v>
      </c>
      <c r="O13" s="4">
        <v>0.8</v>
      </c>
      <c r="AE13" s="4"/>
    </row>
    <row r="14" spans="2:31" ht="12.75">
      <c r="B14" s="3" t="s">
        <v>137</v>
      </c>
      <c r="C14" s="4">
        <v>0.7</v>
      </c>
      <c r="D14" s="4">
        <v>0.8</v>
      </c>
      <c r="E14" s="4">
        <v>1</v>
      </c>
      <c r="F14" s="4">
        <v>0.5</v>
      </c>
      <c r="G14" s="4"/>
      <c r="H14" s="4">
        <v>1</v>
      </c>
      <c r="I14" s="4">
        <v>1</v>
      </c>
      <c r="J14" s="4">
        <v>1</v>
      </c>
      <c r="K14" s="4">
        <v>0</v>
      </c>
      <c r="L14" s="4">
        <v>1</v>
      </c>
      <c r="M14" s="4">
        <v>0.9</v>
      </c>
      <c r="N14" s="4">
        <v>1</v>
      </c>
      <c r="O14" s="4">
        <v>0.8</v>
      </c>
      <c r="AE14" s="4"/>
    </row>
    <row r="15" spans="2:31" ht="12.75">
      <c r="B15" s="3" t="s">
        <v>138</v>
      </c>
      <c r="C15" s="4">
        <v>1</v>
      </c>
      <c r="D15" s="4">
        <v>1</v>
      </c>
      <c r="E15" s="4">
        <v>1</v>
      </c>
      <c r="F15" s="4">
        <v>0.65</v>
      </c>
      <c r="G15" s="4"/>
      <c r="H15" s="4">
        <v>0.5</v>
      </c>
      <c r="I15" s="4">
        <v>0</v>
      </c>
      <c r="J15" s="4">
        <v>0.5</v>
      </c>
      <c r="K15" s="4">
        <v>0</v>
      </c>
      <c r="L15" s="4">
        <v>1</v>
      </c>
      <c r="M15" s="4">
        <v>0.85</v>
      </c>
      <c r="N15" s="4">
        <v>0</v>
      </c>
      <c r="O15" s="4">
        <v>0</v>
      </c>
      <c r="AE15" s="4"/>
    </row>
    <row r="16" spans="2:31" ht="12.75">
      <c r="B16" s="3">
        <v>5</v>
      </c>
      <c r="C16" s="4">
        <v>0.5</v>
      </c>
      <c r="D16" s="4">
        <v>1</v>
      </c>
      <c r="E16" s="4">
        <v>1</v>
      </c>
      <c r="F16" s="4">
        <v>1</v>
      </c>
      <c r="G16" s="4"/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0</v>
      </c>
      <c r="N16" s="4">
        <v>1</v>
      </c>
      <c r="O16" s="4">
        <v>1</v>
      </c>
      <c r="AE16" s="4"/>
    </row>
    <row r="17" spans="2:31" ht="12.75">
      <c r="B17" s="3">
        <v>6</v>
      </c>
      <c r="C17" s="4">
        <v>0.5</v>
      </c>
      <c r="D17" s="4">
        <v>1</v>
      </c>
      <c r="E17" s="4">
        <v>1</v>
      </c>
      <c r="F17" s="4">
        <v>1</v>
      </c>
      <c r="G17" s="4"/>
      <c r="H17" s="4">
        <v>1</v>
      </c>
      <c r="I17" s="4">
        <v>1</v>
      </c>
      <c r="J17" s="4">
        <v>1</v>
      </c>
      <c r="K17" s="4">
        <v>1</v>
      </c>
      <c r="L17" s="4">
        <v>0.75</v>
      </c>
      <c r="M17" s="4">
        <v>1</v>
      </c>
      <c r="N17" s="4">
        <v>1</v>
      </c>
      <c r="O17" s="4">
        <v>1</v>
      </c>
      <c r="AE17" s="4"/>
    </row>
    <row r="18" spans="2:31" ht="12.75">
      <c r="B18" s="3">
        <v>10</v>
      </c>
      <c r="C18" s="4">
        <v>0.8</v>
      </c>
      <c r="D18" s="4">
        <v>1</v>
      </c>
      <c r="E18" s="4">
        <v>1</v>
      </c>
      <c r="F18" s="4">
        <v>0.9</v>
      </c>
      <c r="G18" s="4"/>
      <c r="H18" s="4">
        <v>0.5</v>
      </c>
      <c r="I18" s="4">
        <v>0.85</v>
      </c>
      <c r="J18" s="4">
        <v>0.5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AE18" s="4"/>
    </row>
    <row r="19" spans="2:31" ht="12.75">
      <c r="B19" s="3">
        <v>11</v>
      </c>
      <c r="C19" s="4">
        <v>0.9</v>
      </c>
      <c r="D19" s="4">
        <v>0.75</v>
      </c>
      <c r="E19" s="4">
        <v>1</v>
      </c>
      <c r="F19" s="4">
        <v>0.5</v>
      </c>
      <c r="G19" s="4"/>
      <c r="H19" s="4">
        <v>0.2</v>
      </c>
      <c r="I19" s="4">
        <v>0</v>
      </c>
      <c r="J19" s="4">
        <v>0.5</v>
      </c>
      <c r="K19" s="4">
        <v>0</v>
      </c>
      <c r="L19" s="4">
        <v>1</v>
      </c>
      <c r="M19" s="4">
        <v>1</v>
      </c>
      <c r="N19" s="4">
        <v>0</v>
      </c>
      <c r="O19" s="4">
        <v>0</v>
      </c>
      <c r="AE19" s="4"/>
    </row>
    <row r="20" spans="2:31" ht="12.75">
      <c r="B20" s="3">
        <v>12</v>
      </c>
      <c r="C20" s="4">
        <v>0.6</v>
      </c>
      <c r="D20" s="4">
        <v>0.8</v>
      </c>
      <c r="E20" s="4">
        <v>0.75</v>
      </c>
      <c r="F20" s="4">
        <v>0</v>
      </c>
      <c r="G20" s="4"/>
      <c r="H20" s="4">
        <v>1</v>
      </c>
      <c r="I20" s="4">
        <v>0.25</v>
      </c>
      <c r="J20" s="4">
        <v>0</v>
      </c>
      <c r="K20" s="4">
        <v>0.3</v>
      </c>
      <c r="L20" s="4">
        <v>1</v>
      </c>
      <c r="M20" s="4">
        <v>0.65</v>
      </c>
      <c r="N20" s="4">
        <v>0.4</v>
      </c>
      <c r="O20" s="4">
        <v>0</v>
      </c>
      <c r="AE20" s="4"/>
    </row>
    <row r="21" spans="2:31" ht="12.75">
      <c r="B21" s="3">
        <v>15</v>
      </c>
      <c r="C21" s="4">
        <v>0.6</v>
      </c>
      <c r="D21" s="4">
        <v>0.2</v>
      </c>
      <c r="E21" s="4">
        <v>0.5</v>
      </c>
      <c r="F21" s="4">
        <v>0.2</v>
      </c>
      <c r="G21" s="4"/>
      <c r="H21" s="4">
        <v>0</v>
      </c>
      <c r="I21" s="4">
        <v>0.5</v>
      </c>
      <c r="J21" s="4">
        <v>0</v>
      </c>
      <c r="K21" s="4">
        <v>0</v>
      </c>
      <c r="L21" s="4">
        <v>0.1</v>
      </c>
      <c r="M21" s="4">
        <v>0.7</v>
      </c>
      <c r="N21" s="4">
        <v>0</v>
      </c>
      <c r="O21" s="4">
        <v>0</v>
      </c>
      <c r="AE21" s="4"/>
    </row>
    <row r="22" spans="2:31" ht="12.75">
      <c r="B22" s="3">
        <v>16</v>
      </c>
      <c r="C22" s="4">
        <v>0.6</v>
      </c>
      <c r="D22" s="4">
        <v>0.75</v>
      </c>
      <c r="E22" s="4">
        <v>1</v>
      </c>
      <c r="F22" s="4">
        <v>0.6</v>
      </c>
      <c r="G22" s="4"/>
      <c r="H22" s="4">
        <v>1</v>
      </c>
      <c r="I22" s="4">
        <v>0</v>
      </c>
      <c r="J22" s="4">
        <v>1</v>
      </c>
      <c r="K22" s="4">
        <v>0.75</v>
      </c>
      <c r="L22" s="4">
        <v>0.5</v>
      </c>
      <c r="M22" s="4">
        <v>0.75</v>
      </c>
      <c r="N22" s="4">
        <v>1</v>
      </c>
      <c r="O22" s="4">
        <v>1</v>
      </c>
      <c r="AE22" s="4"/>
    </row>
    <row r="23" spans="2:31" ht="12.75">
      <c r="B23" s="3">
        <v>17</v>
      </c>
      <c r="C23" s="4">
        <v>1</v>
      </c>
      <c r="D23" s="4">
        <v>1</v>
      </c>
      <c r="E23" s="4">
        <v>1</v>
      </c>
      <c r="F23" s="4">
        <v>0.5</v>
      </c>
      <c r="G23" s="4"/>
      <c r="H23" s="4">
        <v>0.2</v>
      </c>
      <c r="I23" s="4">
        <v>0.9</v>
      </c>
      <c r="J23" s="4">
        <v>0.5</v>
      </c>
      <c r="K23" s="4">
        <v>0</v>
      </c>
      <c r="L23" s="4">
        <v>0</v>
      </c>
      <c r="M23" s="4">
        <v>0.5</v>
      </c>
      <c r="N23" s="4">
        <v>0</v>
      </c>
      <c r="O23" s="4">
        <v>1</v>
      </c>
      <c r="AE23" s="4"/>
    </row>
    <row r="24" spans="1:31" ht="12.75">
      <c r="A24" s="3" t="s">
        <v>133</v>
      </c>
      <c r="B24" s="3" t="s">
        <v>139</v>
      </c>
      <c r="C24" s="4">
        <v>0.8</v>
      </c>
      <c r="D24" s="4">
        <v>0.2</v>
      </c>
      <c r="E24" s="4">
        <v>1</v>
      </c>
      <c r="F24" s="4">
        <v>1</v>
      </c>
      <c r="G24" s="4"/>
      <c r="H24" s="4">
        <v>1</v>
      </c>
      <c r="I24" s="4">
        <v>0.75</v>
      </c>
      <c r="J24" s="4">
        <v>1</v>
      </c>
      <c r="K24" s="4">
        <v>0.5</v>
      </c>
      <c r="L24" s="4">
        <v>1</v>
      </c>
      <c r="M24" s="4">
        <v>0.5</v>
      </c>
      <c r="N24" s="4">
        <v>1</v>
      </c>
      <c r="O24" s="4">
        <v>1</v>
      </c>
      <c r="AE24" s="4"/>
    </row>
    <row r="25" spans="2:31" ht="12.75">
      <c r="B25" s="3" t="s">
        <v>140</v>
      </c>
      <c r="C25" s="4">
        <v>1</v>
      </c>
      <c r="D25" s="4">
        <v>1</v>
      </c>
      <c r="E25" s="4">
        <v>0.5</v>
      </c>
      <c r="F25" s="4">
        <v>0.7</v>
      </c>
      <c r="G25" s="4"/>
      <c r="H25" s="4">
        <v>0.8</v>
      </c>
      <c r="I25" s="4">
        <v>1</v>
      </c>
      <c r="J25" s="4">
        <v>0.9</v>
      </c>
      <c r="K25" s="4">
        <v>0.2</v>
      </c>
      <c r="L25" s="4">
        <v>1</v>
      </c>
      <c r="M25" s="4">
        <v>0.5</v>
      </c>
      <c r="N25" s="4">
        <v>1</v>
      </c>
      <c r="O25" s="4">
        <v>1</v>
      </c>
      <c r="AE25" s="4"/>
    </row>
    <row r="26" spans="2:31" ht="12.75">
      <c r="B26" s="3" t="s">
        <v>141</v>
      </c>
      <c r="C26" s="4">
        <v>0.9</v>
      </c>
      <c r="D26" s="4">
        <v>1</v>
      </c>
      <c r="E26" s="4">
        <v>1</v>
      </c>
      <c r="F26" s="4">
        <v>0.7</v>
      </c>
      <c r="G26" s="4"/>
      <c r="H26" s="4">
        <v>0.8</v>
      </c>
      <c r="I26" s="4">
        <v>0.8</v>
      </c>
      <c r="J26" s="4">
        <v>1</v>
      </c>
      <c r="K26" s="4">
        <v>0.3</v>
      </c>
      <c r="L26" s="4">
        <v>1</v>
      </c>
      <c r="M26" s="4">
        <v>0.9</v>
      </c>
      <c r="N26" s="4">
        <v>0.9</v>
      </c>
      <c r="O26" s="4">
        <v>0.6</v>
      </c>
      <c r="AE26" s="4"/>
    </row>
    <row r="27" spans="2:31" ht="12.75">
      <c r="B27" s="3" t="s">
        <v>142</v>
      </c>
      <c r="C27" s="4">
        <v>0.9</v>
      </c>
      <c r="D27" s="4">
        <v>0.9</v>
      </c>
      <c r="E27" s="4">
        <v>1</v>
      </c>
      <c r="F27" s="4">
        <v>1</v>
      </c>
      <c r="G27" s="4"/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0.9</v>
      </c>
      <c r="AE27" s="4"/>
    </row>
    <row r="28" spans="2:31" ht="12.75">
      <c r="B28" s="3" t="s">
        <v>172</v>
      </c>
      <c r="C28" s="4">
        <v>1</v>
      </c>
      <c r="D28" s="4">
        <v>0.2</v>
      </c>
      <c r="E28" s="4">
        <v>0.8</v>
      </c>
      <c r="F28" s="4">
        <v>0.2</v>
      </c>
      <c r="G28" s="4"/>
      <c r="H28" s="4">
        <v>0.6</v>
      </c>
      <c r="I28" s="4">
        <v>0.4</v>
      </c>
      <c r="J28" s="4">
        <v>0.2</v>
      </c>
      <c r="K28" s="4">
        <v>0.2</v>
      </c>
      <c r="L28" s="4">
        <v>1</v>
      </c>
      <c r="M28" s="4">
        <v>0.8</v>
      </c>
      <c r="N28" s="4">
        <v>0.6</v>
      </c>
      <c r="O28" s="4">
        <v>0.8</v>
      </c>
      <c r="AE28" s="4"/>
    </row>
    <row r="29" spans="1:31" ht="12.75">
      <c r="A29" s="3" t="s">
        <v>135</v>
      </c>
      <c r="B29" s="3">
        <v>8</v>
      </c>
      <c r="C29" s="4">
        <v>1</v>
      </c>
      <c r="D29" s="4">
        <v>1</v>
      </c>
      <c r="E29" s="4">
        <v>0</v>
      </c>
      <c r="F29" s="4">
        <v>0.65</v>
      </c>
      <c r="G29" s="4"/>
      <c r="H29" s="4">
        <v>0.5</v>
      </c>
      <c r="I29" s="4">
        <v>0</v>
      </c>
      <c r="J29" s="4">
        <v>0.5</v>
      </c>
      <c r="K29" s="4">
        <v>0</v>
      </c>
      <c r="L29" s="4">
        <v>0.25</v>
      </c>
      <c r="M29" s="4">
        <v>0.5</v>
      </c>
      <c r="N29" s="4">
        <v>0.6</v>
      </c>
      <c r="O29" s="4">
        <v>1</v>
      </c>
      <c r="AE29" s="4"/>
    </row>
    <row r="30" spans="2:31" ht="12.75">
      <c r="B30" s="3">
        <v>16</v>
      </c>
      <c r="C30" s="4">
        <v>0.8</v>
      </c>
      <c r="D30" s="4">
        <v>1</v>
      </c>
      <c r="E30" s="4">
        <v>0.7</v>
      </c>
      <c r="F30" s="4">
        <v>0</v>
      </c>
      <c r="G30" s="4"/>
      <c r="H30" s="4">
        <v>0.8</v>
      </c>
      <c r="I30" s="4">
        <v>0.5</v>
      </c>
      <c r="J30" s="4">
        <v>1</v>
      </c>
      <c r="K30" s="4">
        <v>0</v>
      </c>
      <c r="L30" s="4">
        <v>1</v>
      </c>
      <c r="M30" s="4">
        <v>0.65</v>
      </c>
      <c r="N30" s="4">
        <v>0</v>
      </c>
      <c r="O30" s="4">
        <v>0</v>
      </c>
      <c r="AE30" s="4"/>
    </row>
    <row r="31" spans="2:31" ht="12.75">
      <c r="B31" s="3">
        <v>17</v>
      </c>
      <c r="C31" s="4">
        <v>0.9</v>
      </c>
      <c r="D31" s="4">
        <v>0.7</v>
      </c>
      <c r="E31" s="4">
        <v>0</v>
      </c>
      <c r="F31" s="4">
        <v>0</v>
      </c>
      <c r="G31" s="4"/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AE31" s="4"/>
    </row>
    <row r="32" spans="2:18" ht="12.75">
      <c r="B32" s="3" t="s">
        <v>82</v>
      </c>
      <c r="C32" s="4">
        <f>SUM(C4:C31)/28</f>
        <v>0.7857142857142856</v>
      </c>
      <c r="R32" s="11"/>
    </row>
    <row r="33" spans="2:20" ht="12.75">
      <c r="B33" s="1" t="s">
        <v>174</v>
      </c>
      <c r="D33" s="11">
        <f>SUM(D4:D31)/(28)</f>
        <v>0.8232142857142856</v>
      </c>
      <c r="E33" s="11">
        <f aca="true" t="shared" si="0" ref="E33:O33">SUM(E4:E31)/(28)</f>
        <v>0.85</v>
      </c>
      <c r="F33" s="11">
        <f t="shared" si="0"/>
        <v>0.5375</v>
      </c>
      <c r="G33" s="11"/>
      <c r="H33" s="11">
        <f t="shared" si="0"/>
        <v>0.6482142857142857</v>
      </c>
      <c r="I33" s="11">
        <f t="shared" si="0"/>
        <v>0.555357142857143</v>
      </c>
      <c r="J33" s="11">
        <f t="shared" si="0"/>
        <v>0.6267857142857143</v>
      </c>
      <c r="K33" s="11">
        <f t="shared" si="0"/>
        <v>0.3482142857142857</v>
      </c>
      <c r="L33" s="11">
        <f t="shared" si="0"/>
        <v>0.8196428571428572</v>
      </c>
      <c r="M33" s="11">
        <f t="shared" si="0"/>
        <v>0.6857142857142857</v>
      </c>
      <c r="N33" s="11">
        <f t="shared" si="0"/>
        <v>0.5660714285714286</v>
      </c>
      <c r="O33" s="11">
        <f t="shared" si="0"/>
        <v>0.5267857142857143</v>
      </c>
      <c r="R33" s="4"/>
      <c r="T33" s="4"/>
    </row>
    <row r="34" spans="2:15" s="1" customFormat="1" ht="12.75">
      <c r="B34" s="1" t="s">
        <v>173</v>
      </c>
      <c r="D34" s="28">
        <f>(0.75*D4+D5+0.85*D6+D7+0.75*D8+0.65*D9+0.8*D10+0.5*D11+0.7*D12+0.5*D13+0.7*D14+D15+0.5*D16+0.5*D17+0.8*D18+0.9*D19+0.6*D20+0.6*D21+0.6*D22+D23+0.8*D24+D25+0.9*D26+0.9*D27+D28+D29+0.8*D30+0.9*D31)/(28)</f>
        <v>0.6387499999999999</v>
      </c>
      <c r="E34" s="28">
        <f aca="true" t="shared" si="1" ref="E34:O34">(0.75*E4+E5+0.85*E6+E7+0.75*E8+0.65*E9+0.8*E10+0.5*E11+0.7*E12+0.5*E13+0.7*E14+E15+0.5*E16+0.5*E17+0.8*E18+0.9*E19+0.6*E20+0.6*E21+0.6*E22+E23+0.8*E24+E25+0.9*E26+0.9*E27+E28+E29+0.8*E30+0.9*E31)/(28)</f>
        <v>0.6564285714285714</v>
      </c>
      <c r="F34" s="28">
        <f t="shared" si="1"/>
        <v>0.40821428571428575</v>
      </c>
      <c r="G34" s="28"/>
      <c r="H34" s="28">
        <f t="shared" si="1"/>
        <v>0.47973214285714294</v>
      </c>
      <c r="I34" s="28">
        <f t="shared" si="1"/>
        <v>0.4182142857142858</v>
      </c>
      <c r="J34" s="28">
        <f t="shared" si="1"/>
        <v>0.47410714285714295</v>
      </c>
      <c r="K34" s="28">
        <f t="shared" si="1"/>
        <v>0.24464285714285716</v>
      </c>
      <c r="L34" s="28">
        <f t="shared" si="1"/>
        <v>0.6380357142857145</v>
      </c>
      <c r="M34" s="28">
        <f t="shared" si="1"/>
        <v>0.5337500000000001</v>
      </c>
      <c r="N34" s="28">
        <f t="shared" si="1"/>
        <v>0.4203571428571428</v>
      </c>
      <c r="O34" s="28">
        <f t="shared" si="1"/>
        <v>0.40321428571428575</v>
      </c>
    </row>
    <row r="35" spans="2:18" ht="12.75">
      <c r="B35" s="1" t="s">
        <v>195</v>
      </c>
      <c r="D35" s="4">
        <f>(0.5*D13+0.7*D14+D15+0.5*D16+0.5*D17+0.8*D18+0.9*D19+0.6*D20+0.6*D21+0.6*D22+D23+D29+0.8*D30+0.9*D31)/(14)</f>
        <v>0.6439285714285716</v>
      </c>
      <c r="E35" s="4">
        <f aca="true" t="shared" si="2" ref="E35:O35">(0.5*E13+0.7*E14+E15+0.5*E16+0.5*E17+0.8*E18+0.9*E19+0.6*E20+0.6*E21+0.6*E22+E23+E29+0.8*E30+0.9*E31)/(14)</f>
        <v>0.5578571428571428</v>
      </c>
      <c r="F35" s="4">
        <f t="shared" si="2"/>
        <v>0.3785714285714286</v>
      </c>
      <c r="G35" s="4"/>
      <c r="H35" s="4">
        <f t="shared" si="2"/>
        <v>0.41571428571428576</v>
      </c>
      <c r="I35" s="4">
        <f t="shared" si="2"/>
        <v>0.3271428571428571</v>
      </c>
      <c r="J35" s="4">
        <f t="shared" si="2"/>
        <v>0.425</v>
      </c>
      <c r="K35" s="4">
        <f t="shared" si="2"/>
        <v>0.13428571428571429</v>
      </c>
      <c r="L35" s="4">
        <f t="shared" si="2"/>
        <v>0.4846428571428571</v>
      </c>
      <c r="M35" s="4">
        <f t="shared" si="2"/>
        <v>0.4971428571428572</v>
      </c>
      <c r="N35" s="4">
        <f t="shared" si="2"/>
        <v>0.26000000000000006</v>
      </c>
      <c r="O35" s="4">
        <f t="shared" si="2"/>
        <v>0.32571428571428573</v>
      </c>
      <c r="R35" s="4"/>
    </row>
    <row r="36" spans="2:18" ht="12.75">
      <c r="B36" s="1" t="s">
        <v>196</v>
      </c>
      <c r="D36" s="4">
        <f>(0.8*D10+0.5*D11+0.7*D12+0.8*D24+D25+0.9*D26+0.9*D27+D28)/(8)</f>
        <v>0.60875</v>
      </c>
      <c r="E36" s="4">
        <f aca="true" t="shared" si="3" ref="E36:O36">(0.8*E10+0.5*E11+0.7*E12+0.8*E24+E25+0.9*E26+0.9*E27+E28)/(8)</f>
        <v>0.7125</v>
      </c>
      <c r="F36" s="4">
        <f t="shared" si="3"/>
        <v>0.49125</v>
      </c>
      <c r="G36" s="4"/>
      <c r="H36" s="4">
        <f t="shared" si="3"/>
        <v>0.6275</v>
      </c>
      <c r="I36" s="4">
        <f t="shared" si="3"/>
        <v>0.5850000000000001</v>
      </c>
      <c r="J36" s="4">
        <f t="shared" si="3"/>
        <v>0.6475000000000001</v>
      </c>
      <c r="K36" s="4">
        <f t="shared" si="3"/>
        <v>0.2775</v>
      </c>
      <c r="L36" s="4">
        <f t="shared" si="3"/>
        <v>0.7600000000000001</v>
      </c>
      <c r="M36" s="4">
        <f t="shared" si="3"/>
        <v>0.61125</v>
      </c>
      <c r="N36" s="4">
        <f t="shared" si="3"/>
        <v>0.65125</v>
      </c>
      <c r="O36" s="4">
        <f t="shared" si="3"/>
        <v>0.5487500000000001</v>
      </c>
      <c r="R36" s="4"/>
    </row>
    <row r="37" spans="2:18" ht="12.75">
      <c r="B37" s="1" t="s">
        <v>200</v>
      </c>
      <c r="D37" s="4">
        <f>(0.75*D4+D5+0.85*D6+D7+0.75*D8+0.65*D9)/(6)</f>
        <v>0.6666666666666666</v>
      </c>
      <c r="E37" s="4">
        <f aca="true" t="shared" si="4" ref="E37:O37">(0.75*E4+E5+0.85*E6+E7+0.75*E8+0.65*E9)/(6)</f>
        <v>0.8116666666666665</v>
      </c>
      <c r="F37" s="4">
        <f t="shared" si="4"/>
        <v>0.3666666666666667</v>
      </c>
      <c r="G37" s="4"/>
      <c r="H37" s="4">
        <f t="shared" si="4"/>
        <v>0.4320833333333334</v>
      </c>
      <c r="I37" s="4">
        <f t="shared" si="4"/>
        <v>0.4083333333333334</v>
      </c>
      <c r="J37" s="4">
        <f t="shared" si="4"/>
        <v>0.3575</v>
      </c>
      <c r="K37" s="4">
        <f t="shared" si="4"/>
        <v>0.45833333333333326</v>
      </c>
      <c r="L37" s="4">
        <f t="shared" si="4"/>
        <v>0.8333333333333334</v>
      </c>
      <c r="M37" s="4">
        <f t="shared" si="4"/>
        <v>0.5158333333333335</v>
      </c>
      <c r="N37" s="4">
        <f t="shared" si="4"/>
        <v>0.48666666666666664</v>
      </c>
      <c r="O37" s="4">
        <f t="shared" si="4"/>
        <v>0.38999999999999996</v>
      </c>
      <c r="R37" s="4"/>
    </row>
    <row r="38" ht="12.75">
      <c r="J38" s="6"/>
    </row>
    <row r="39" spans="2:10" ht="12.75">
      <c r="B39" s="3" t="s">
        <v>197</v>
      </c>
      <c r="J39" s="6"/>
    </row>
    <row r="40" spans="2:10" ht="12.75">
      <c r="B40" s="3" t="s">
        <v>198</v>
      </c>
      <c r="C40" s="6"/>
      <c r="D40" s="6"/>
      <c r="J40" s="6"/>
    </row>
    <row r="41" spans="2:4" ht="12.75">
      <c r="B41" s="3" t="s">
        <v>199</v>
      </c>
      <c r="C41" s="6"/>
      <c r="D41" s="6"/>
    </row>
    <row r="42" spans="3:9" ht="12.75">
      <c r="C42" s="6"/>
      <c r="D42" s="6"/>
      <c r="E42" s="5" t="s">
        <v>168</v>
      </c>
      <c r="F42" s="6"/>
      <c r="G42" s="6"/>
      <c r="H42" s="6"/>
      <c r="I42" s="5" t="s">
        <v>150</v>
      </c>
    </row>
    <row r="43" spans="2:9" ht="12.75">
      <c r="B43" s="1" t="s">
        <v>193</v>
      </c>
      <c r="C43" s="6"/>
      <c r="D43" s="6"/>
      <c r="E43" s="7" t="s">
        <v>146</v>
      </c>
      <c r="F43" s="6"/>
      <c r="G43" s="6"/>
      <c r="H43" s="6"/>
      <c r="I43" s="1" t="s">
        <v>179</v>
      </c>
    </row>
    <row r="44" spans="2:9" ht="12.75">
      <c r="B44" s="1" t="s">
        <v>194</v>
      </c>
      <c r="C44" s="6"/>
      <c r="D44" s="6"/>
      <c r="E44" s="6" t="s">
        <v>153</v>
      </c>
      <c r="F44" s="6"/>
      <c r="G44" s="6"/>
      <c r="H44" s="6"/>
      <c r="I44" s="7"/>
    </row>
    <row r="45" spans="2:9" ht="12.75">
      <c r="B45" s="1" t="s">
        <v>92</v>
      </c>
      <c r="C45" s="6"/>
      <c r="D45" s="6"/>
      <c r="E45" s="6" t="s">
        <v>151</v>
      </c>
      <c r="F45" s="6"/>
      <c r="G45" s="6"/>
      <c r="H45" s="6"/>
      <c r="I45" s="7"/>
    </row>
    <row r="46" spans="3:9" ht="12.75">
      <c r="C46" s="6"/>
      <c r="D46" s="6"/>
      <c r="E46" s="6" t="s">
        <v>152</v>
      </c>
      <c r="F46" s="6"/>
      <c r="G46" s="6"/>
      <c r="I46" s="1"/>
    </row>
    <row r="47" spans="2:9" ht="12.75">
      <c r="B47" s="3" t="s">
        <v>204</v>
      </c>
      <c r="C47" s="6"/>
      <c r="D47" s="6"/>
      <c r="E47" s="7" t="s">
        <v>162</v>
      </c>
      <c r="F47" s="6"/>
      <c r="G47" s="6"/>
      <c r="I47" s="1" t="s">
        <v>191</v>
      </c>
    </row>
    <row r="48" spans="2:9" ht="12.75">
      <c r="B48" s="3" t="s">
        <v>205</v>
      </c>
      <c r="C48" s="6"/>
      <c r="D48" s="6"/>
      <c r="E48" s="6" t="s">
        <v>57</v>
      </c>
      <c r="F48" s="6"/>
      <c r="G48" s="6"/>
      <c r="I48" s="1" t="s">
        <v>192</v>
      </c>
    </row>
    <row r="49" spans="2:9" ht="12.75">
      <c r="B49" s="3" t="s">
        <v>201</v>
      </c>
      <c r="C49" s="6"/>
      <c r="D49" s="6"/>
      <c r="E49" s="6" t="s">
        <v>56</v>
      </c>
      <c r="F49" s="6"/>
      <c r="G49" s="6"/>
      <c r="I49" s="1"/>
    </row>
    <row r="50" spans="2:9" ht="12.75">
      <c r="B50" s="3" t="s">
        <v>202</v>
      </c>
      <c r="C50" s="6"/>
      <c r="D50" s="6"/>
      <c r="E50" s="6" t="s">
        <v>58</v>
      </c>
      <c r="F50" s="6"/>
      <c r="G50" s="6"/>
      <c r="I50" s="1"/>
    </row>
    <row r="51" spans="2:9" ht="12.75">
      <c r="B51" s="3" t="s">
        <v>203</v>
      </c>
      <c r="C51" s="6"/>
      <c r="D51" s="6"/>
      <c r="E51" s="7" t="s">
        <v>169</v>
      </c>
      <c r="F51" s="6"/>
      <c r="G51" s="6"/>
      <c r="I51" s="1" t="s">
        <v>180</v>
      </c>
    </row>
    <row r="52" spans="3:9" ht="12.75">
      <c r="C52" s="6"/>
      <c r="D52" s="6"/>
      <c r="E52" s="6" t="s">
        <v>170</v>
      </c>
      <c r="F52" s="6"/>
      <c r="G52" s="6"/>
      <c r="I52" s="1"/>
    </row>
    <row r="53" spans="5:9" ht="12.75">
      <c r="E53" s="6" t="s">
        <v>171</v>
      </c>
      <c r="F53" s="6"/>
      <c r="G53" s="6"/>
      <c r="I53" s="1"/>
    </row>
    <row r="54" spans="5:9" ht="12.75">
      <c r="E54" s="7" t="s">
        <v>166</v>
      </c>
      <c r="F54" s="6"/>
      <c r="G54" s="6"/>
      <c r="I54" s="1" t="s">
        <v>181</v>
      </c>
    </row>
    <row r="55" spans="5:9" ht="12.75">
      <c r="E55" s="6" t="s">
        <v>35</v>
      </c>
      <c r="F55" s="6"/>
      <c r="G55" s="6"/>
      <c r="I55" s="1"/>
    </row>
    <row r="56" spans="5:9" ht="12.75">
      <c r="E56" s="6" t="s">
        <v>36</v>
      </c>
      <c r="F56" s="6"/>
      <c r="G56" s="6"/>
      <c r="I56" s="1"/>
    </row>
    <row r="57" spans="5:9" ht="12.75">
      <c r="E57" s="6" t="s">
        <v>167</v>
      </c>
      <c r="F57" s="6"/>
      <c r="G57" s="6"/>
      <c r="I57" s="1"/>
    </row>
    <row r="58" spans="5:9" ht="12.75">
      <c r="E58" s="9" t="s">
        <v>177</v>
      </c>
      <c r="I58" s="1" t="s">
        <v>182</v>
      </c>
    </row>
    <row r="59" spans="5:9" ht="12.75">
      <c r="E59" s="6" t="s">
        <v>3</v>
      </c>
      <c r="I59" s="1"/>
    </row>
    <row r="60" spans="5:9" ht="12.75">
      <c r="E60" s="6" t="s">
        <v>4</v>
      </c>
      <c r="I60" s="1"/>
    </row>
    <row r="61" spans="5:9" ht="12.75">
      <c r="E61" s="6" t="s">
        <v>6</v>
      </c>
      <c r="I61" s="1"/>
    </row>
    <row r="62" spans="5:9" ht="12.75">
      <c r="E62" s="3" t="s">
        <v>5</v>
      </c>
      <c r="I62" s="1" t="s">
        <v>183</v>
      </c>
    </row>
    <row r="63" spans="5:9" ht="12.75">
      <c r="E63" s="9" t="s">
        <v>26</v>
      </c>
      <c r="I63" s="1"/>
    </row>
    <row r="64" spans="5:9" ht="12.75">
      <c r="E64" s="10" t="s">
        <v>7</v>
      </c>
      <c r="I64" s="1"/>
    </row>
    <row r="65" spans="5:9" ht="12.75">
      <c r="E65" s="6" t="s">
        <v>8</v>
      </c>
      <c r="I65" s="1"/>
    </row>
    <row r="66" spans="5:9" ht="12.75">
      <c r="E66" s="9" t="s">
        <v>161</v>
      </c>
      <c r="I66" s="1" t="s">
        <v>184</v>
      </c>
    </row>
    <row r="67" spans="5:9" ht="12.75">
      <c r="E67" s="10" t="s">
        <v>53</v>
      </c>
      <c r="I67" s="1"/>
    </row>
    <row r="68" spans="5:9" ht="12.75">
      <c r="E68" s="10" t="s">
        <v>54</v>
      </c>
      <c r="I68" s="1"/>
    </row>
    <row r="69" spans="5:9" ht="12.75">
      <c r="E69" s="10" t="s">
        <v>55</v>
      </c>
      <c r="I69" s="1"/>
    </row>
    <row r="70" spans="5:9" ht="12.75">
      <c r="E70" s="9" t="s">
        <v>159</v>
      </c>
      <c r="I70" s="1" t="s">
        <v>185</v>
      </c>
    </row>
    <row r="71" spans="5:9" ht="12.75">
      <c r="E71" s="10" t="s">
        <v>18</v>
      </c>
      <c r="I71" s="1"/>
    </row>
    <row r="72" spans="5:9" ht="12.75">
      <c r="E72" s="10" t="s">
        <v>19</v>
      </c>
      <c r="I72" s="1"/>
    </row>
    <row r="73" spans="5:9" ht="12.75">
      <c r="E73" s="10" t="s">
        <v>22</v>
      </c>
      <c r="I73" s="1"/>
    </row>
    <row r="74" spans="5:9" ht="12.75">
      <c r="E74" s="6" t="s">
        <v>20</v>
      </c>
      <c r="I74" s="1" t="s">
        <v>186</v>
      </c>
    </row>
    <row r="75" spans="5:9" ht="12.75">
      <c r="E75" s="9" t="s">
        <v>163</v>
      </c>
      <c r="I75" s="1"/>
    </row>
    <row r="76" spans="5:9" ht="12.75">
      <c r="E76" s="10" t="s">
        <v>60</v>
      </c>
      <c r="I76" s="1"/>
    </row>
    <row r="77" spans="5:9" ht="12.75">
      <c r="E77" s="10" t="s">
        <v>61</v>
      </c>
      <c r="I77" s="1"/>
    </row>
    <row r="78" ht="12.75">
      <c r="E78" s="10" t="s">
        <v>59</v>
      </c>
    </row>
    <row r="79" spans="5:9" ht="12.75">
      <c r="E79" s="6" t="s">
        <v>21</v>
      </c>
      <c r="I79" s="1"/>
    </row>
    <row r="80" spans="5:9" ht="12.75">
      <c r="E80" s="9" t="s">
        <v>158</v>
      </c>
      <c r="I80" s="1" t="s">
        <v>188</v>
      </c>
    </row>
    <row r="81" spans="5:9" ht="12.75">
      <c r="E81" s="6" t="s">
        <v>13</v>
      </c>
      <c r="I81" s="1"/>
    </row>
    <row r="82" spans="5:9" ht="12.75">
      <c r="E82" s="6" t="s">
        <v>12</v>
      </c>
      <c r="I82" s="1"/>
    </row>
    <row r="83" spans="5:9" ht="12.75">
      <c r="E83" s="7" t="s">
        <v>160</v>
      </c>
      <c r="I83" s="1" t="s">
        <v>189</v>
      </c>
    </row>
    <row r="84" spans="5:9" ht="12.75">
      <c r="E84" s="6" t="s">
        <v>51</v>
      </c>
      <c r="I84" s="1" t="s">
        <v>190</v>
      </c>
    </row>
    <row r="85" spans="5:9" ht="12.75">
      <c r="E85" s="6" t="s">
        <v>52</v>
      </c>
      <c r="I85" s="1"/>
    </row>
    <row r="89" spans="5:9" ht="12.75">
      <c r="E89" s="6"/>
      <c r="I89" s="1"/>
    </row>
    <row r="90" ht="12.75">
      <c r="E90" s="6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2"/>
  <sheetViews>
    <sheetView zoomScale="85" zoomScaleNormal="85" workbookViewId="0" topLeftCell="A13">
      <pane xSplit="3" topLeftCell="K1" activePane="topRight" state="frozen"/>
      <selection pane="topLeft" activeCell="A1" sqref="A1"/>
      <selection pane="topRight" activeCell="L45" sqref="L45"/>
    </sheetView>
  </sheetViews>
  <sheetFormatPr defaultColWidth="11.421875" defaultRowHeight="12.75"/>
  <cols>
    <col min="1" max="1" width="9.140625" style="2" customWidth="1"/>
    <col min="2" max="2" width="11.8515625" style="2" bestFit="1" customWidth="1"/>
    <col min="3" max="3" width="9.140625" style="2" customWidth="1"/>
    <col min="4" max="4" width="12.421875" style="2" bestFit="1" customWidth="1"/>
    <col min="5" max="5" width="28.8515625" style="2" bestFit="1" customWidth="1"/>
    <col min="6" max="6" width="16.28125" style="2" bestFit="1" customWidth="1"/>
    <col min="7" max="7" width="16.8515625" style="2" bestFit="1" customWidth="1"/>
    <col min="8" max="8" width="14.8515625" style="2" bestFit="1" customWidth="1"/>
    <col min="9" max="9" width="10.8515625" style="2" bestFit="1" customWidth="1"/>
    <col min="10" max="10" width="18.28125" style="2" bestFit="1" customWidth="1"/>
    <col min="11" max="11" width="16.8515625" style="2" bestFit="1" customWidth="1"/>
    <col min="12" max="12" width="11.8515625" style="2" bestFit="1" customWidth="1"/>
    <col min="13" max="13" width="14.421875" style="2" bestFit="1" customWidth="1"/>
    <col min="14" max="14" width="11.421875" style="2" bestFit="1" customWidth="1"/>
    <col min="15" max="15" width="16.8515625" style="2" bestFit="1" customWidth="1"/>
    <col min="16" max="16" width="9.140625" style="2" customWidth="1"/>
    <col min="17" max="17" width="16.8515625" style="2" bestFit="1" customWidth="1"/>
    <col min="18" max="18" width="9.140625" style="2" customWidth="1"/>
    <col min="19" max="19" width="16.8515625" style="2" bestFit="1" customWidth="1"/>
    <col min="20" max="20" width="9.140625" style="2" customWidth="1"/>
    <col min="21" max="21" width="16.8515625" style="2" bestFit="1" customWidth="1"/>
    <col min="22" max="22" width="9.140625" style="2" customWidth="1"/>
    <col min="23" max="23" width="16.8515625" style="2" bestFit="1" customWidth="1"/>
    <col min="24" max="24" width="9.140625" style="2" customWidth="1"/>
    <col min="25" max="25" width="16.8515625" style="2" bestFit="1" customWidth="1"/>
    <col min="26" max="26" width="9.140625" style="2" customWidth="1"/>
    <col min="27" max="27" width="16.8515625" style="2" bestFit="1" customWidth="1"/>
    <col min="28" max="28" width="9.140625" style="2" customWidth="1"/>
    <col min="29" max="29" width="16.8515625" style="2" bestFit="1" customWidth="1"/>
    <col min="30" max="30" width="9.140625" style="2" customWidth="1"/>
    <col min="31" max="31" width="16.8515625" style="2" bestFit="1" customWidth="1"/>
    <col min="32" max="16384" width="9.140625" style="2" customWidth="1"/>
  </cols>
  <sheetData>
    <row r="1" ht="12.75">
      <c r="E1" s="1" t="s">
        <v>148</v>
      </c>
    </row>
    <row r="2" spans="4:15" s="7" customFormat="1" ht="12.75">
      <c r="D2" s="7" t="s">
        <v>146</v>
      </c>
      <c r="E2" s="7" t="s">
        <v>156</v>
      </c>
      <c r="F2" s="7" t="s">
        <v>163</v>
      </c>
      <c r="G2" s="7" t="s">
        <v>157</v>
      </c>
      <c r="H2" s="7" t="s">
        <v>158</v>
      </c>
      <c r="I2" s="7" t="s">
        <v>159</v>
      </c>
      <c r="J2" s="7" t="s">
        <v>155</v>
      </c>
      <c r="K2" s="7" t="s">
        <v>161</v>
      </c>
      <c r="L2" s="7" t="s">
        <v>162</v>
      </c>
      <c r="M2" s="7" t="s">
        <v>160</v>
      </c>
      <c r="N2" s="7" t="s">
        <v>164</v>
      </c>
      <c r="O2" s="7" t="s">
        <v>165</v>
      </c>
    </row>
    <row r="3" spans="1:31" ht="12.75">
      <c r="A3" s="1" t="s">
        <v>154</v>
      </c>
      <c r="B3" s="1" t="s">
        <v>143</v>
      </c>
      <c r="C3" s="1" t="s">
        <v>144</v>
      </c>
      <c r="D3" s="1" t="s">
        <v>145</v>
      </c>
      <c r="E3" s="1" t="s">
        <v>145</v>
      </c>
      <c r="F3" s="1" t="s">
        <v>145</v>
      </c>
      <c r="G3" s="1" t="s">
        <v>145</v>
      </c>
      <c r="H3" s="1" t="s">
        <v>145</v>
      </c>
      <c r="I3" s="1" t="s">
        <v>145</v>
      </c>
      <c r="J3" s="1" t="s">
        <v>145</v>
      </c>
      <c r="K3" s="1" t="s">
        <v>145</v>
      </c>
      <c r="L3" s="1" t="s">
        <v>145</v>
      </c>
      <c r="M3" s="1" t="s">
        <v>145</v>
      </c>
      <c r="N3" s="1" t="s">
        <v>145</v>
      </c>
      <c r="O3" s="1" t="s">
        <v>145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27" s="3" customFormat="1" ht="12.75">
      <c r="A4" s="3" t="s">
        <v>127</v>
      </c>
      <c r="B4" s="3" t="s">
        <v>105</v>
      </c>
      <c r="C4" s="4">
        <v>0.75</v>
      </c>
      <c r="D4" s="4">
        <v>1</v>
      </c>
      <c r="E4" s="4">
        <v>1</v>
      </c>
      <c r="F4" s="4">
        <v>0.3</v>
      </c>
      <c r="G4" s="4">
        <v>1</v>
      </c>
      <c r="H4" s="4">
        <v>1</v>
      </c>
      <c r="I4" s="4">
        <v>1</v>
      </c>
      <c r="J4" s="4">
        <v>1</v>
      </c>
      <c r="K4" s="4">
        <v>0.8</v>
      </c>
      <c r="L4" s="4">
        <v>0.75</v>
      </c>
      <c r="M4" s="4">
        <v>1</v>
      </c>
      <c r="N4" s="4">
        <v>1</v>
      </c>
      <c r="O4" s="4">
        <v>0.9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s="3" customFormat="1" ht="12.75">
      <c r="B5" s="3" t="s">
        <v>130</v>
      </c>
      <c r="C5" s="4">
        <v>0.75</v>
      </c>
      <c r="D5" s="4">
        <v>1</v>
      </c>
      <c r="E5" s="4">
        <v>1</v>
      </c>
      <c r="F5" s="4">
        <v>0.5</v>
      </c>
      <c r="G5" s="4">
        <v>0.8</v>
      </c>
      <c r="H5" s="4">
        <v>1</v>
      </c>
      <c r="I5" s="4">
        <v>0.8</v>
      </c>
      <c r="J5" s="4">
        <v>1</v>
      </c>
      <c r="K5" s="4">
        <v>1</v>
      </c>
      <c r="L5" s="4">
        <v>0.8</v>
      </c>
      <c r="M5" s="4">
        <v>1</v>
      </c>
      <c r="N5" s="4">
        <v>1</v>
      </c>
      <c r="O5" s="4">
        <v>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s="3" customFormat="1" ht="12.75">
      <c r="B6" s="3" t="s">
        <v>108</v>
      </c>
      <c r="C6" s="4">
        <v>0.5</v>
      </c>
      <c r="D6" s="4">
        <v>1</v>
      </c>
      <c r="E6" s="4">
        <v>1</v>
      </c>
      <c r="F6" s="4">
        <v>0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s="3" customFormat="1" ht="12.75">
      <c r="B7" s="3" t="s">
        <v>109</v>
      </c>
      <c r="C7" s="4">
        <v>0.75</v>
      </c>
      <c r="D7" s="4">
        <v>1</v>
      </c>
      <c r="E7" s="4">
        <v>0.9</v>
      </c>
      <c r="F7" s="4">
        <v>0.4</v>
      </c>
      <c r="G7" s="4">
        <v>0.8</v>
      </c>
      <c r="H7" s="4">
        <v>1</v>
      </c>
      <c r="I7" s="4">
        <v>1</v>
      </c>
      <c r="J7" s="4">
        <v>0.8</v>
      </c>
      <c r="K7" s="4">
        <v>1</v>
      </c>
      <c r="L7" s="4">
        <v>0.8</v>
      </c>
      <c r="M7" s="4">
        <v>1</v>
      </c>
      <c r="N7" s="4">
        <v>1</v>
      </c>
      <c r="O7" s="4">
        <v>0.8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3" customFormat="1" ht="12.75">
      <c r="A8" s="3" t="s">
        <v>133</v>
      </c>
      <c r="B8" s="3" t="s">
        <v>134</v>
      </c>
      <c r="C8" s="4">
        <v>0.8</v>
      </c>
      <c r="D8" s="4">
        <v>0.75</v>
      </c>
      <c r="E8" s="4">
        <v>0.35</v>
      </c>
      <c r="F8" s="4">
        <v>0.25</v>
      </c>
      <c r="G8" s="4">
        <v>0.75</v>
      </c>
      <c r="H8" s="4">
        <v>0.5</v>
      </c>
      <c r="I8" s="4">
        <v>1</v>
      </c>
      <c r="J8" s="4">
        <v>0.25</v>
      </c>
      <c r="K8" s="4">
        <v>1</v>
      </c>
      <c r="L8" s="4">
        <v>0.5</v>
      </c>
      <c r="M8" s="4">
        <v>0.35</v>
      </c>
      <c r="N8" s="4">
        <v>0.5</v>
      </c>
      <c r="O8" s="4">
        <v>0.2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3" customFormat="1" ht="12.75">
      <c r="A9" s="3" t="s">
        <v>135</v>
      </c>
      <c r="B9" s="3">
        <v>1</v>
      </c>
      <c r="C9" s="4">
        <v>0.5</v>
      </c>
      <c r="D9" s="4">
        <v>1</v>
      </c>
      <c r="E9" s="4">
        <v>1</v>
      </c>
      <c r="F9" s="4">
        <v>0.35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0.8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s="3" customFormat="1" ht="12.75">
      <c r="B10" s="3" t="s">
        <v>106</v>
      </c>
      <c r="C10" s="4">
        <v>0.75</v>
      </c>
      <c r="D10" s="4">
        <v>0.8</v>
      </c>
      <c r="E10" s="4">
        <v>1</v>
      </c>
      <c r="F10" s="4">
        <v>0.5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s="3" customFormat="1" ht="12.75">
      <c r="B11" s="3">
        <v>4</v>
      </c>
      <c r="C11" s="4">
        <v>0.65</v>
      </c>
      <c r="D11" s="4">
        <v>1</v>
      </c>
      <c r="E11" s="4">
        <v>0.5</v>
      </c>
      <c r="F11" s="4">
        <v>0.5</v>
      </c>
      <c r="G11" s="4">
        <v>1</v>
      </c>
      <c r="H11" s="4">
        <v>1</v>
      </c>
      <c r="I11" s="4">
        <v>1</v>
      </c>
      <c r="J11" s="4">
        <v>0.5</v>
      </c>
      <c r="K11" s="4">
        <v>1</v>
      </c>
      <c r="L11" s="4">
        <v>0.5</v>
      </c>
      <c r="M11" s="4">
        <v>0.5</v>
      </c>
      <c r="N11" s="4">
        <v>0</v>
      </c>
      <c r="O11" s="4">
        <v>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 s="3" customFormat="1" ht="12.75">
      <c r="B12" s="3">
        <v>5</v>
      </c>
      <c r="C12" s="4">
        <v>0.65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0.9</v>
      </c>
      <c r="O12" s="4">
        <v>0.8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 s="3" customFormat="1" ht="12.75">
      <c r="B13" s="3">
        <v>9</v>
      </c>
      <c r="C13" s="4">
        <v>0.75</v>
      </c>
      <c r="D13" s="4">
        <v>0.5</v>
      </c>
      <c r="E13" s="4">
        <v>0.5</v>
      </c>
      <c r="F13" s="4">
        <v>0.5</v>
      </c>
      <c r="G13" s="4">
        <v>0.5</v>
      </c>
      <c r="H13" s="4">
        <v>0.5</v>
      </c>
      <c r="I13" s="4">
        <v>0.5</v>
      </c>
      <c r="J13" s="4">
        <v>0.5</v>
      </c>
      <c r="K13" s="4">
        <v>0.5</v>
      </c>
      <c r="L13" s="4">
        <v>0.5</v>
      </c>
      <c r="M13" s="4">
        <v>0.85</v>
      </c>
      <c r="N13" s="4">
        <v>0.5</v>
      </c>
      <c r="O13" s="4">
        <v>0.5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s="3" customFormat="1" ht="12.75">
      <c r="B14" s="3">
        <v>14</v>
      </c>
      <c r="C14" s="4">
        <v>0.7</v>
      </c>
      <c r="D14" s="4">
        <v>0.2</v>
      </c>
      <c r="E14" s="4">
        <v>1</v>
      </c>
      <c r="F14" s="4">
        <v>0.2</v>
      </c>
      <c r="G14" s="4">
        <v>0</v>
      </c>
      <c r="H14" s="4">
        <v>1</v>
      </c>
      <c r="I14" s="4">
        <v>0.35</v>
      </c>
      <c r="J14" s="4">
        <v>0.75</v>
      </c>
      <c r="K14" s="4">
        <v>0.8</v>
      </c>
      <c r="L14" s="4">
        <v>0.5</v>
      </c>
      <c r="M14" s="4">
        <v>0.7</v>
      </c>
      <c r="N14" s="4">
        <v>0.2</v>
      </c>
      <c r="O14" s="4">
        <v>0.2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" customFormat="1" ht="12.75">
      <c r="A15" s="3" t="s">
        <v>133</v>
      </c>
      <c r="B15" s="3" t="s">
        <v>75</v>
      </c>
      <c r="C15" s="4">
        <v>1</v>
      </c>
      <c r="D15" s="4">
        <v>0.5</v>
      </c>
      <c r="E15" s="4">
        <v>1</v>
      </c>
      <c r="F15" s="4">
        <v>0</v>
      </c>
      <c r="G15" s="4">
        <v>0.4</v>
      </c>
      <c r="H15" s="4">
        <v>0.6</v>
      </c>
      <c r="I15" s="4">
        <v>0.6</v>
      </c>
      <c r="J15" s="4">
        <v>0.8</v>
      </c>
      <c r="K15" s="4">
        <v>1</v>
      </c>
      <c r="L15" s="4">
        <v>0.3</v>
      </c>
      <c r="M15" s="4">
        <v>0.8</v>
      </c>
      <c r="N15" s="4">
        <v>0.8</v>
      </c>
      <c r="O15" s="4">
        <v>0.6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12.75">
      <c r="A16" s="3" t="s">
        <v>77</v>
      </c>
      <c r="B16" s="3" t="s">
        <v>107</v>
      </c>
      <c r="C16" s="4">
        <v>0.9</v>
      </c>
      <c r="D16" s="4">
        <v>0.8</v>
      </c>
      <c r="E16" s="4">
        <v>1</v>
      </c>
      <c r="F16" s="4">
        <v>0.6</v>
      </c>
      <c r="G16" s="4">
        <v>0.8</v>
      </c>
      <c r="H16" s="4">
        <v>0.5</v>
      </c>
      <c r="I16" s="4">
        <v>1</v>
      </c>
      <c r="J16" s="4">
        <v>1</v>
      </c>
      <c r="K16" s="4">
        <v>0.8</v>
      </c>
      <c r="L16" s="4">
        <v>0.8</v>
      </c>
      <c r="M16" s="4">
        <v>1</v>
      </c>
      <c r="N16" s="4">
        <v>1</v>
      </c>
      <c r="O16" s="4">
        <v>0.6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s="3" customFormat="1" ht="12.75">
      <c r="B17" s="3">
        <v>7</v>
      </c>
      <c r="C17" s="4">
        <v>1</v>
      </c>
      <c r="D17" s="4">
        <v>0.8</v>
      </c>
      <c r="E17" s="4">
        <v>1</v>
      </c>
      <c r="F17" s="4">
        <v>0.75</v>
      </c>
      <c r="G17" s="4">
        <v>1</v>
      </c>
      <c r="H17" s="4">
        <v>0.8</v>
      </c>
      <c r="I17" s="4">
        <v>0.75</v>
      </c>
      <c r="J17" s="4">
        <v>1</v>
      </c>
      <c r="K17" s="4">
        <v>0.75</v>
      </c>
      <c r="L17" s="4">
        <v>0.75</v>
      </c>
      <c r="M17" s="4">
        <v>1</v>
      </c>
      <c r="N17" s="4">
        <v>0.75</v>
      </c>
      <c r="O17" s="4">
        <v>1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s="3" customFormat="1" ht="12.75">
      <c r="B18" s="3">
        <v>8</v>
      </c>
      <c r="C18" s="4">
        <v>1</v>
      </c>
      <c r="D18" s="4">
        <v>0.5</v>
      </c>
      <c r="E18" s="4">
        <v>1</v>
      </c>
      <c r="F18" s="4">
        <v>0.5</v>
      </c>
      <c r="G18" s="4">
        <v>1</v>
      </c>
      <c r="H18" s="4">
        <v>1</v>
      </c>
      <c r="I18" s="4">
        <v>0.7</v>
      </c>
      <c r="J18" s="4">
        <v>1</v>
      </c>
      <c r="K18" s="4">
        <v>1</v>
      </c>
      <c r="L18" s="4">
        <v>1</v>
      </c>
      <c r="M18" s="4">
        <v>1</v>
      </c>
      <c r="N18" s="4">
        <v>0.8</v>
      </c>
      <c r="O18" s="4">
        <v>0.6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3" customFormat="1" ht="12.75">
      <c r="A19" s="3" t="s">
        <v>133</v>
      </c>
      <c r="B19" s="3" t="s">
        <v>141</v>
      </c>
      <c r="C19" s="4">
        <v>0.85</v>
      </c>
      <c r="D19" s="4">
        <v>0.6</v>
      </c>
      <c r="E19" s="4">
        <v>0.75</v>
      </c>
      <c r="F19" s="4">
        <v>0</v>
      </c>
      <c r="G19" s="4">
        <v>1</v>
      </c>
      <c r="H19" s="4">
        <v>0.8</v>
      </c>
      <c r="I19" s="4">
        <v>0.8</v>
      </c>
      <c r="J19" s="4">
        <v>0.75</v>
      </c>
      <c r="K19" s="4">
        <v>1</v>
      </c>
      <c r="L19" s="4">
        <v>0.8</v>
      </c>
      <c r="M19" s="4">
        <v>0.8</v>
      </c>
      <c r="N19" s="4">
        <v>0.8</v>
      </c>
      <c r="O19" s="4">
        <v>0.6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" customFormat="1" ht="12.75">
      <c r="A20" s="3" t="s">
        <v>135</v>
      </c>
      <c r="B20" s="3">
        <v>6</v>
      </c>
      <c r="C20" s="4">
        <v>1</v>
      </c>
      <c r="D20" s="4">
        <v>0.8</v>
      </c>
      <c r="E20" s="4">
        <v>1</v>
      </c>
      <c r="F20" s="4">
        <v>0.5</v>
      </c>
      <c r="G20" s="4">
        <v>0.25</v>
      </c>
      <c r="H20" s="4">
        <v>0</v>
      </c>
      <c r="I20" s="4">
        <v>1</v>
      </c>
      <c r="J20" s="4">
        <v>1</v>
      </c>
      <c r="K20" s="4">
        <v>1</v>
      </c>
      <c r="L20" s="4">
        <v>0.5</v>
      </c>
      <c r="M20" s="4">
        <v>1</v>
      </c>
      <c r="N20" s="4">
        <v>0.6</v>
      </c>
      <c r="O20" s="4">
        <v>0.6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s="3" customFormat="1" ht="12.75">
      <c r="B21" s="3">
        <v>11</v>
      </c>
      <c r="C21" s="4">
        <v>0.9</v>
      </c>
      <c r="D21" s="4">
        <v>0.8</v>
      </c>
      <c r="E21" s="4">
        <v>1</v>
      </c>
      <c r="F21" s="4">
        <v>0</v>
      </c>
      <c r="G21" s="4">
        <v>1</v>
      </c>
      <c r="H21" s="4">
        <v>0</v>
      </c>
      <c r="I21" s="4">
        <v>0.5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s="3" customFormat="1" ht="12.75">
      <c r="B22" s="3">
        <v>17</v>
      </c>
      <c r="C22" s="4">
        <v>0.8</v>
      </c>
      <c r="D22" s="4">
        <v>1</v>
      </c>
      <c r="E22" s="4">
        <v>0.9</v>
      </c>
      <c r="F22" s="4">
        <v>0.5</v>
      </c>
      <c r="G22" s="4">
        <v>0.9</v>
      </c>
      <c r="H22" s="4">
        <v>0.3</v>
      </c>
      <c r="I22" s="4">
        <v>1</v>
      </c>
      <c r="J22" s="4">
        <v>0.5</v>
      </c>
      <c r="K22" s="4">
        <v>0.8</v>
      </c>
      <c r="L22" s="4">
        <v>0</v>
      </c>
      <c r="M22" s="4">
        <v>1</v>
      </c>
      <c r="N22" s="4">
        <v>0.5</v>
      </c>
      <c r="O22" s="4"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s="3" customFormat="1" ht="12.75">
      <c r="B23" s="3">
        <v>18</v>
      </c>
      <c r="C23" s="4">
        <v>1</v>
      </c>
      <c r="D23" s="4">
        <v>0.5</v>
      </c>
      <c r="E23" s="4">
        <v>1</v>
      </c>
      <c r="F23" s="4">
        <v>0</v>
      </c>
      <c r="G23" s="4">
        <v>1</v>
      </c>
      <c r="H23" s="4">
        <v>0.2</v>
      </c>
      <c r="I23" s="4">
        <v>0.5</v>
      </c>
      <c r="J23" s="4">
        <v>0.75</v>
      </c>
      <c r="K23" s="4">
        <v>1</v>
      </c>
      <c r="L23" s="4">
        <v>0</v>
      </c>
      <c r="M23" s="4">
        <v>0.8</v>
      </c>
      <c r="N23" s="4">
        <v>0</v>
      </c>
      <c r="O23" s="4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2:27" s="3" customFormat="1" ht="12.75">
      <c r="B24" s="3">
        <v>19</v>
      </c>
      <c r="C24" s="4">
        <v>0.9</v>
      </c>
      <c r="D24" s="4">
        <v>1</v>
      </c>
      <c r="E24" s="4">
        <v>1</v>
      </c>
      <c r="F24" s="4">
        <v>0.19</v>
      </c>
      <c r="G24" s="4">
        <v>1</v>
      </c>
      <c r="H24" s="4">
        <v>0.2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27" s="3" customFormat="1" ht="12.75">
      <c r="B25" s="3">
        <v>20</v>
      </c>
      <c r="C25" s="4">
        <v>1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  <c r="I25" s="4">
        <v>1</v>
      </c>
      <c r="J25" s="4">
        <v>0.75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s="3" customFormat="1" ht="12.75">
      <c r="B26" s="4" t="s">
        <v>82</v>
      </c>
      <c r="C26" s="4">
        <f>SUM(C4:C25)/22</f>
        <v>0.8136363636363636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 s="3" customFormat="1" ht="12.75">
      <c r="B27" s="1" t="s">
        <v>174</v>
      </c>
      <c r="C27" s="4"/>
      <c r="D27" s="4">
        <f>SUM(D4:D25)/(22)</f>
        <v>0.7522727272727274</v>
      </c>
      <c r="E27" s="4">
        <f aca="true" t="shared" si="0" ref="E27:O27">SUM(E4:E25)/(22)</f>
        <v>0.859090909090909</v>
      </c>
      <c r="F27" s="4">
        <f t="shared" si="0"/>
        <v>0.34272727272727277</v>
      </c>
      <c r="G27" s="4">
        <f t="shared" si="0"/>
        <v>0.8272727272727274</v>
      </c>
      <c r="H27" s="4">
        <f t="shared" si="0"/>
        <v>0.6545454545454545</v>
      </c>
      <c r="I27" s="4">
        <f t="shared" si="0"/>
        <v>0.8409090909090909</v>
      </c>
      <c r="J27" s="4">
        <f t="shared" si="0"/>
        <v>0.8340909090909091</v>
      </c>
      <c r="K27" s="4">
        <f t="shared" si="0"/>
        <v>0.8840909090909093</v>
      </c>
      <c r="L27" s="4">
        <f t="shared" si="0"/>
        <v>0.5681818181818182</v>
      </c>
      <c r="M27" s="4">
        <f t="shared" si="0"/>
        <v>0.8545454545454546</v>
      </c>
      <c r="N27" s="4">
        <f t="shared" si="0"/>
        <v>0.6068181818181819</v>
      </c>
      <c r="O27" s="4">
        <f t="shared" si="0"/>
        <v>0.5545454545454545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 s="1" customFormat="1" ht="12.75">
      <c r="B28" s="1" t="s">
        <v>173</v>
      </c>
      <c r="C28" s="28"/>
      <c r="D28" s="28">
        <f>(0.75*D4+0.75*D5+0.5*D6+0.75*D7+0.8*D8+0.5*D9+0.75*D10+0.65*D11+0.65*D12+0.75*D13+0.7*D14+D15+0.9*D16+D17+D18+0.85*D19+D20+0.9*D21+0.8*D22+D23+0.9*D24+D25)/(22)</f>
        <v>0.5915909090909092</v>
      </c>
      <c r="E28" s="28">
        <f aca="true" t="shared" si="1" ref="E28:O28">(0.75*E4+0.75*E5+0.5*E6+0.75*E7+0.8*E8+0.5*E9+0.75*E10+0.65*E11+0.65*E12+0.75*E13+0.7*E14+E15+0.9*E16+E17+E18+0.85*E19+E20+0.9*E21+0.8*E22+E23+0.9*E24+E25)/(22)</f>
        <v>0.6960227272727274</v>
      </c>
      <c r="F28" s="28">
        <f t="shared" si="1"/>
        <v>0.2727727272727273</v>
      </c>
      <c r="G28" s="28">
        <f t="shared" si="1"/>
        <v>0.6688636363636365</v>
      </c>
      <c r="H28" s="28">
        <f t="shared" si="1"/>
        <v>0.49659090909090914</v>
      </c>
      <c r="I28" s="28">
        <f t="shared" si="1"/>
        <v>0.6749999999999999</v>
      </c>
      <c r="J28" s="28">
        <f t="shared" si="1"/>
        <v>0.6801136363636364</v>
      </c>
      <c r="K28" s="28">
        <f t="shared" si="1"/>
        <v>0.7111363636363637</v>
      </c>
      <c r="L28" s="28">
        <f t="shared" si="1"/>
        <v>0.4346590909090909</v>
      </c>
      <c r="M28" s="28">
        <f t="shared" si="1"/>
        <v>0.6937500000000001</v>
      </c>
      <c r="N28" s="28">
        <f t="shared" si="1"/>
        <v>0.47409090909090906</v>
      </c>
      <c r="O28" s="28">
        <f t="shared" si="1"/>
        <v>0.42590909090909085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3:27" s="3" customFormat="1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 s="3" customFormat="1" ht="12.75">
      <c r="B30" s="1" t="s">
        <v>195</v>
      </c>
      <c r="C30" s="4"/>
      <c r="D30" s="4">
        <f>(0.5*D9+0.75*D10+0.65*D11+0.65*D12+0.75*D13+0.7*D14+D20+0.9*D21+0.8*D22+D23+0.9*D24+D25)/(12)</f>
        <v>0.5529166666666666</v>
      </c>
      <c r="E30" s="4">
        <f aca="true" t="shared" si="2" ref="E30:O30">(0.5*E9+0.75*E10+0.65*E11+0.65*E12+0.75*E13+0.7*E14+E20+0.9*E21+0.8*E22+E23+0.9*E24+E25)/(12)</f>
        <v>0.6516666666666667</v>
      </c>
      <c r="F30" s="4">
        <f t="shared" si="2"/>
        <v>0.25925</v>
      </c>
      <c r="G30" s="4">
        <f t="shared" si="2"/>
        <v>0.64125</v>
      </c>
      <c r="H30" s="4">
        <f t="shared" si="2"/>
        <v>0.35375</v>
      </c>
      <c r="I30" s="4">
        <f t="shared" si="2"/>
        <v>0.6516666666666667</v>
      </c>
      <c r="J30" s="4">
        <f t="shared" si="2"/>
        <v>0.6520833333333335</v>
      </c>
      <c r="K30" s="4">
        <f t="shared" si="2"/>
        <v>0.6604166666666668</v>
      </c>
      <c r="L30" s="4">
        <f t="shared" si="2"/>
        <v>0.28750000000000003</v>
      </c>
      <c r="M30" s="4">
        <f t="shared" si="2"/>
        <v>0.6543749999999999</v>
      </c>
      <c r="N30" s="4">
        <f t="shared" si="2"/>
        <v>0.2791666666666667</v>
      </c>
      <c r="O30" s="4">
        <f t="shared" si="2"/>
        <v>0.28625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15" s="3" customFormat="1" ht="12.75">
      <c r="B31" s="1" t="s">
        <v>196</v>
      </c>
      <c r="D31" s="4">
        <f>(0.8*D8+D15+0.85*D19)/(3)</f>
        <v>0.5366666666666667</v>
      </c>
      <c r="E31" s="4">
        <f aca="true" t="shared" si="3" ref="E31:O31">(0.8*E8+E15+0.85*E19)/(3)</f>
        <v>0.6391666666666667</v>
      </c>
      <c r="F31" s="4">
        <f t="shared" si="3"/>
        <v>0.06666666666666667</v>
      </c>
      <c r="G31" s="4">
        <f t="shared" si="3"/>
        <v>0.6166666666666667</v>
      </c>
      <c r="H31" s="4">
        <f t="shared" si="3"/>
        <v>0.56</v>
      </c>
      <c r="I31" s="4">
        <f t="shared" si="3"/>
        <v>0.6933333333333334</v>
      </c>
      <c r="J31" s="4">
        <f t="shared" si="3"/>
        <v>0.5458333333333333</v>
      </c>
      <c r="K31" s="4">
        <f t="shared" si="3"/>
        <v>0.8833333333333333</v>
      </c>
      <c r="L31" s="4">
        <f t="shared" si="3"/>
        <v>0.45999999999999996</v>
      </c>
      <c r="M31" s="4">
        <f t="shared" si="3"/>
        <v>0.5866666666666668</v>
      </c>
      <c r="N31" s="4">
        <f t="shared" si="3"/>
        <v>0.6266666666666668</v>
      </c>
      <c r="O31" s="4">
        <f t="shared" si="3"/>
        <v>0.42333333333333334</v>
      </c>
    </row>
    <row r="32" spans="2:15" s="3" customFormat="1" ht="12.75">
      <c r="B32" s="1" t="s">
        <v>200</v>
      </c>
      <c r="D32" s="4">
        <f>(0.75*D4+0.75*D5+0.5*D6+0.75*D7)/(4)</f>
        <v>0.6875</v>
      </c>
      <c r="E32" s="4">
        <f aca="true" t="shared" si="4" ref="E32:O32">(0.75*E4+0.75*E5+0.5*E6+0.75*E7)/(4)</f>
        <v>0.66875</v>
      </c>
      <c r="F32" s="4">
        <f t="shared" si="4"/>
        <v>0.225</v>
      </c>
      <c r="G32" s="4">
        <f t="shared" si="4"/>
        <v>0.6125</v>
      </c>
      <c r="H32" s="4">
        <f t="shared" si="4"/>
        <v>0.6875</v>
      </c>
      <c r="I32" s="4">
        <f t="shared" si="4"/>
        <v>0.65</v>
      </c>
      <c r="J32" s="4">
        <f t="shared" si="4"/>
        <v>0.65</v>
      </c>
      <c r="K32" s="4">
        <f t="shared" si="4"/>
        <v>0.65</v>
      </c>
      <c r="L32" s="4">
        <f t="shared" si="4"/>
        <v>0.565625</v>
      </c>
      <c r="M32" s="4">
        <f t="shared" si="4"/>
        <v>0.6875</v>
      </c>
      <c r="N32" s="4">
        <f t="shared" si="4"/>
        <v>0.6875</v>
      </c>
      <c r="O32" s="4">
        <f t="shared" si="4"/>
        <v>0.6312500000000001</v>
      </c>
    </row>
    <row r="33" spans="2:15" s="3" customFormat="1" ht="12.75">
      <c r="B33" s="1" t="s">
        <v>81</v>
      </c>
      <c r="D33" s="4">
        <f>(0.9*D16+D17+D18)/(3)</f>
        <v>0.6733333333333333</v>
      </c>
      <c r="E33" s="4">
        <f>(0.9*E16+E17+E18)/(3)</f>
        <v>0.9666666666666667</v>
      </c>
      <c r="F33" s="4">
        <f aca="true" t="shared" si="5" ref="F33:K33">(0.9*F16+F17+F18)/(3)</f>
        <v>0.5966666666666667</v>
      </c>
      <c r="G33" s="4">
        <f t="shared" si="5"/>
        <v>0.9066666666666667</v>
      </c>
      <c r="H33" s="4">
        <f t="shared" si="5"/>
        <v>0.75</v>
      </c>
      <c r="I33" s="4">
        <f t="shared" si="5"/>
        <v>0.7833333333333332</v>
      </c>
      <c r="J33" s="4">
        <f t="shared" si="5"/>
        <v>0.9666666666666667</v>
      </c>
      <c r="K33" s="4">
        <f t="shared" si="5"/>
        <v>0.8233333333333334</v>
      </c>
      <c r="L33" s="4">
        <f>(0.9*L16+L17+L18)/(3)</f>
        <v>0.8233333333333334</v>
      </c>
      <c r="M33" s="4">
        <f>(0.9*M16+M17+M18)/(3)</f>
        <v>0.9666666666666667</v>
      </c>
      <c r="N33" s="4">
        <f>(0.9*N16+N17+N18)/(3)</f>
        <v>0.8166666666666668</v>
      </c>
      <c r="O33" s="4">
        <f>(0.9*O16+O17+O18)/(3)</f>
        <v>0.7133333333333334</v>
      </c>
    </row>
    <row r="34" spans="4:15" s="3" customFormat="1" ht="12.7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="3" customFormat="1" ht="12.75"/>
    <row r="36" s="3" customFormat="1" ht="12.75"/>
    <row r="37" s="3" customFormat="1" ht="12.75"/>
    <row r="38" spans="5:9" s="3" customFormat="1" ht="12.75">
      <c r="E38" s="5" t="s">
        <v>168</v>
      </c>
      <c r="F38" s="6"/>
      <c r="G38" s="6"/>
      <c r="H38" s="6"/>
      <c r="I38" s="5" t="s">
        <v>150</v>
      </c>
    </row>
    <row r="39" spans="5:9" s="3" customFormat="1" ht="12.75">
      <c r="E39" s="7" t="s">
        <v>146</v>
      </c>
      <c r="F39" s="6"/>
      <c r="G39" s="6"/>
      <c r="H39" s="6"/>
      <c r="I39" s="1" t="s">
        <v>179</v>
      </c>
    </row>
    <row r="40" spans="5:9" s="3" customFormat="1" ht="12.75">
      <c r="E40" s="6" t="s">
        <v>122</v>
      </c>
      <c r="F40" s="6"/>
      <c r="G40" s="6"/>
      <c r="H40" s="6"/>
      <c r="I40" s="7"/>
    </row>
    <row r="41" spans="5:9" s="3" customFormat="1" ht="12.75">
      <c r="E41" s="6" t="s">
        <v>123</v>
      </c>
      <c r="F41" s="6"/>
      <c r="G41" s="6"/>
      <c r="H41" s="6"/>
      <c r="I41" s="7"/>
    </row>
    <row r="42" spans="5:9" s="3" customFormat="1" ht="12.75">
      <c r="E42" s="6" t="s">
        <v>124</v>
      </c>
      <c r="F42" s="6"/>
      <c r="G42" s="6"/>
      <c r="I42" s="1"/>
    </row>
    <row r="43" s="3" customFormat="1" ht="12.75">
      <c r="E43" s="6" t="s">
        <v>119</v>
      </c>
    </row>
    <row r="44" spans="5:9" s="3" customFormat="1" ht="12.75">
      <c r="E44" s="7" t="s">
        <v>162</v>
      </c>
      <c r="F44" s="6"/>
      <c r="G44" s="6"/>
      <c r="I44" s="1" t="s">
        <v>191</v>
      </c>
    </row>
    <row r="45" spans="5:9" s="3" customFormat="1" ht="12.75">
      <c r="E45" s="6" t="s">
        <v>16</v>
      </c>
      <c r="F45" s="6"/>
      <c r="G45" s="6"/>
      <c r="I45" s="1" t="s">
        <v>192</v>
      </c>
    </row>
    <row r="46" spans="5:9" s="3" customFormat="1" ht="12.75">
      <c r="E46" s="6" t="s">
        <v>17</v>
      </c>
      <c r="F46" s="6"/>
      <c r="G46" s="6"/>
      <c r="I46" s="1"/>
    </row>
    <row r="47" spans="5:9" s="3" customFormat="1" ht="12.75">
      <c r="E47" s="7" t="s">
        <v>166</v>
      </c>
      <c r="F47" s="6"/>
      <c r="G47" s="6"/>
      <c r="I47" s="1" t="s">
        <v>181</v>
      </c>
    </row>
    <row r="48" spans="5:9" s="3" customFormat="1" ht="12.75">
      <c r="E48" s="6" t="s">
        <v>30</v>
      </c>
      <c r="F48" s="6"/>
      <c r="G48" s="6"/>
      <c r="I48" s="1"/>
    </row>
    <row r="49" spans="5:9" s="3" customFormat="1" ht="12.75">
      <c r="E49" s="6" t="s">
        <v>31</v>
      </c>
      <c r="F49" s="6"/>
      <c r="G49" s="6"/>
      <c r="I49" s="1"/>
    </row>
    <row r="50" spans="5:9" s="3" customFormat="1" ht="12.75">
      <c r="E50" s="6" t="s">
        <v>32</v>
      </c>
      <c r="F50" s="6"/>
      <c r="G50" s="6"/>
      <c r="I50" s="1"/>
    </row>
    <row r="51" spans="5:9" s="3" customFormat="1" ht="12.75">
      <c r="E51" s="9" t="s">
        <v>177</v>
      </c>
      <c r="I51" s="1" t="s">
        <v>182</v>
      </c>
    </row>
    <row r="52" spans="5:9" s="3" customFormat="1" ht="12.75">
      <c r="E52" s="10" t="s">
        <v>23</v>
      </c>
      <c r="I52" s="1"/>
    </row>
    <row r="53" spans="5:9" s="3" customFormat="1" ht="12.75">
      <c r="E53" s="10" t="s">
        <v>25</v>
      </c>
      <c r="I53" s="1"/>
    </row>
    <row r="54" spans="5:9" ht="12.75">
      <c r="E54" s="10" t="s">
        <v>24</v>
      </c>
      <c r="F54" s="3"/>
      <c r="G54" s="3"/>
      <c r="H54" s="3"/>
      <c r="I54" s="1"/>
    </row>
    <row r="55" spans="5:9" ht="12.75">
      <c r="E55" s="9" t="s">
        <v>26</v>
      </c>
      <c r="F55" s="3"/>
      <c r="G55" s="3"/>
      <c r="H55" s="3"/>
      <c r="I55" s="1" t="s">
        <v>183</v>
      </c>
    </row>
    <row r="56" spans="5:9" ht="12.75">
      <c r="E56" s="6" t="s">
        <v>27</v>
      </c>
      <c r="F56" s="3"/>
      <c r="G56" s="3"/>
      <c r="H56" s="3"/>
      <c r="I56" s="1"/>
    </row>
    <row r="57" spans="5:9" ht="12.75">
      <c r="E57" s="6" t="s">
        <v>28</v>
      </c>
      <c r="F57" s="3"/>
      <c r="G57" s="3"/>
      <c r="H57" s="3"/>
      <c r="I57" s="1"/>
    </row>
    <row r="58" spans="5:9" ht="12.75">
      <c r="E58" s="6" t="s">
        <v>29</v>
      </c>
      <c r="F58" s="3"/>
      <c r="G58" s="3"/>
      <c r="H58" s="3"/>
      <c r="I58" s="1"/>
    </row>
    <row r="59" spans="5:9" ht="12.75">
      <c r="E59" s="9" t="s">
        <v>161</v>
      </c>
      <c r="F59" s="3"/>
      <c r="G59" s="3"/>
      <c r="H59" s="3"/>
      <c r="I59" s="1" t="s">
        <v>184</v>
      </c>
    </row>
    <row r="60" spans="5:9" ht="12.75">
      <c r="E60" s="10" t="s">
        <v>68</v>
      </c>
      <c r="F60" s="3"/>
      <c r="G60" s="3"/>
      <c r="H60" s="3"/>
      <c r="I60" s="1"/>
    </row>
    <row r="61" spans="5:9" ht="12.75">
      <c r="E61" s="10" t="s">
        <v>10</v>
      </c>
      <c r="F61" s="3"/>
      <c r="G61" s="3"/>
      <c r="H61" s="3"/>
      <c r="I61" s="1"/>
    </row>
    <row r="62" spans="5:9" ht="12.75">
      <c r="E62" s="10" t="s">
        <v>55</v>
      </c>
      <c r="F62" s="3"/>
      <c r="G62" s="3"/>
      <c r="H62" s="3"/>
      <c r="I62" s="1"/>
    </row>
    <row r="63" spans="5:9" ht="12.75">
      <c r="E63" s="2" t="s">
        <v>11</v>
      </c>
      <c r="F63" s="3"/>
      <c r="G63" s="3"/>
      <c r="H63" s="3"/>
      <c r="I63" s="1" t="s">
        <v>185</v>
      </c>
    </row>
    <row r="64" spans="5:9" ht="12.75">
      <c r="E64" s="9" t="s">
        <v>159</v>
      </c>
      <c r="F64" s="3"/>
      <c r="G64" s="3"/>
      <c r="H64" s="3"/>
      <c r="I64" s="1"/>
    </row>
    <row r="65" spans="5:9" ht="12.75">
      <c r="E65" s="10" t="s">
        <v>49</v>
      </c>
      <c r="F65" s="3"/>
      <c r="G65" s="3"/>
      <c r="H65" s="3"/>
      <c r="I65" s="1"/>
    </row>
    <row r="66" spans="5:9" ht="12.75">
      <c r="E66" s="10" t="s">
        <v>50</v>
      </c>
      <c r="F66" s="3"/>
      <c r="G66" s="3"/>
      <c r="H66" s="3"/>
      <c r="I66" s="1"/>
    </row>
    <row r="67" spans="5:9" ht="12.75">
      <c r="E67" s="9" t="s">
        <v>163</v>
      </c>
      <c r="F67" s="3"/>
      <c r="G67" s="3"/>
      <c r="H67" s="3"/>
      <c r="I67" s="1" t="s">
        <v>186</v>
      </c>
    </row>
    <row r="68" spans="5:9" ht="12.75">
      <c r="E68" s="10" t="s">
        <v>63</v>
      </c>
      <c r="F68" s="3"/>
      <c r="G68" s="3"/>
      <c r="H68" s="3"/>
      <c r="I68" s="1"/>
    </row>
    <row r="69" spans="5:9" ht="12.75">
      <c r="E69" s="10" t="s">
        <v>62</v>
      </c>
      <c r="F69" s="3"/>
      <c r="G69" s="3"/>
      <c r="H69" s="3"/>
      <c r="I69" s="1"/>
    </row>
    <row r="70" spans="5:9" ht="12.75">
      <c r="E70" s="9" t="s">
        <v>178</v>
      </c>
      <c r="F70" s="3"/>
      <c r="G70" s="3"/>
      <c r="H70" s="3"/>
      <c r="I70" s="1" t="s">
        <v>187</v>
      </c>
    </row>
    <row r="71" spans="5:9" ht="12.75">
      <c r="E71" s="10" t="s">
        <v>126</v>
      </c>
      <c r="F71" s="3"/>
      <c r="G71" s="3"/>
      <c r="H71" s="3"/>
      <c r="I71" s="1"/>
    </row>
    <row r="72" spans="5:9" ht="12.75">
      <c r="E72" s="10" t="s">
        <v>117</v>
      </c>
      <c r="F72" s="3"/>
      <c r="G72" s="3"/>
      <c r="H72" s="3"/>
      <c r="I72" s="1"/>
    </row>
    <row r="73" spans="5:9" ht="12.75">
      <c r="E73" s="10" t="s">
        <v>116</v>
      </c>
      <c r="F73" s="3"/>
      <c r="G73" s="3"/>
      <c r="H73" s="3"/>
      <c r="I73" s="1"/>
    </row>
    <row r="74" spans="5:9" ht="12.75">
      <c r="E74" s="9" t="s">
        <v>158</v>
      </c>
      <c r="F74" s="3"/>
      <c r="G74" s="3"/>
      <c r="H74" s="3"/>
      <c r="I74" s="1" t="s">
        <v>188</v>
      </c>
    </row>
    <row r="75" spans="5:9" ht="12.75">
      <c r="E75" s="6" t="s">
        <v>120</v>
      </c>
      <c r="F75" s="3"/>
      <c r="G75" s="3"/>
      <c r="H75" s="3"/>
      <c r="I75" s="1"/>
    </row>
    <row r="76" spans="5:9" ht="12.75">
      <c r="E76" s="6" t="s">
        <v>121</v>
      </c>
      <c r="F76" s="3"/>
      <c r="G76" s="3"/>
      <c r="H76" s="3"/>
      <c r="I76" s="1"/>
    </row>
    <row r="77" spans="5:9" ht="12.75">
      <c r="E77" s="7" t="s">
        <v>160</v>
      </c>
      <c r="F77" s="3"/>
      <c r="G77" s="3"/>
      <c r="H77" s="3"/>
      <c r="I77" s="1" t="s">
        <v>189</v>
      </c>
    </row>
    <row r="78" spans="5:9" ht="12.75">
      <c r="E78" s="6" t="s">
        <v>45</v>
      </c>
      <c r="F78" s="3"/>
      <c r="G78" s="3"/>
      <c r="H78" s="3"/>
      <c r="I78" s="1" t="s">
        <v>190</v>
      </c>
    </row>
    <row r="79" spans="5:9" ht="12.75">
      <c r="E79" s="6" t="s">
        <v>46</v>
      </c>
      <c r="F79" s="3"/>
      <c r="G79" s="3"/>
      <c r="H79" s="3"/>
      <c r="I79" s="3"/>
    </row>
    <row r="80" spans="5:9" ht="12.75">
      <c r="E80" s="7" t="s">
        <v>169</v>
      </c>
      <c r="F80" s="6"/>
      <c r="G80" s="6"/>
      <c r="H80" s="3"/>
      <c r="I80" s="1" t="s">
        <v>180</v>
      </c>
    </row>
    <row r="81" ht="12.75">
      <c r="E81" s="2" t="s">
        <v>33</v>
      </c>
    </row>
    <row r="82" ht="12.75">
      <c r="E82" s="2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219"/>
  <sheetViews>
    <sheetView workbookViewId="0" topLeftCell="A1">
      <pane xSplit="3" topLeftCell="D1" activePane="topRight" state="frozen"/>
      <selection pane="topLeft" activeCell="A1" sqref="A1"/>
      <selection pane="topRight" activeCell="D49" sqref="D49"/>
    </sheetView>
  </sheetViews>
  <sheetFormatPr defaultColWidth="11.421875" defaultRowHeight="12.75"/>
  <cols>
    <col min="1" max="1" width="9.140625" style="2" customWidth="1"/>
    <col min="2" max="2" width="11.8515625" style="2" bestFit="1" customWidth="1"/>
    <col min="3" max="3" width="9.140625" style="2" customWidth="1"/>
    <col min="4" max="4" width="16.28125" style="2" bestFit="1" customWidth="1"/>
    <col min="5" max="5" width="24.28125" style="2" customWidth="1"/>
    <col min="6" max="6" width="18.28125" style="2" bestFit="1" customWidth="1"/>
    <col min="7" max="7" width="16.8515625" style="2" bestFit="1" customWidth="1"/>
    <col min="8" max="8" width="14.8515625" style="2" bestFit="1" customWidth="1"/>
    <col min="9" max="9" width="10.8515625" style="2" bestFit="1" customWidth="1"/>
    <col min="10" max="10" width="18.28125" style="2" bestFit="1" customWidth="1"/>
    <col min="11" max="11" width="16.28125" style="2" bestFit="1" customWidth="1"/>
    <col min="12" max="12" width="11.8515625" style="2" bestFit="1" customWidth="1"/>
    <col min="13" max="13" width="16.8515625" style="2" bestFit="1" customWidth="1"/>
    <col min="14" max="14" width="10.8515625" style="2" bestFit="1" customWidth="1"/>
    <col min="15" max="15" width="16.8515625" style="2" bestFit="1" customWidth="1"/>
    <col min="16" max="16" width="11.421875" style="2" bestFit="1" customWidth="1"/>
    <col min="17" max="17" width="16.8515625" style="2" bestFit="1" customWidth="1"/>
    <col min="18" max="18" width="9.140625" style="2" customWidth="1"/>
    <col min="19" max="19" width="16.8515625" style="2" bestFit="1" customWidth="1"/>
    <col min="20" max="20" width="9.140625" style="2" customWidth="1"/>
    <col min="21" max="21" width="16.8515625" style="2" bestFit="1" customWidth="1"/>
    <col min="22" max="22" width="9.140625" style="2" customWidth="1"/>
    <col min="23" max="23" width="16.8515625" style="2" bestFit="1" customWidth="1"/>
    <col min="24" max="24" width="9.140625" style="2" customWidth="1"/>
    <col min="25" max="25" width="16.8515625" style="2" bestFit="1" customWidth="1"/>
    <col min="26" max="26" width="9.140625" style="2" customWidth="1"/>
    <col min="27" max="27" width="16.8515625" style="2" bestFit="1" customWidth="1"/>
    <col min="28" max="28" width="9.140625" style="2" customWidth="1"/>
    <col min="29" max="29" width="16.8515625" style="2" bestFit="1" customWidth="1"/>
    <col min="30" max="30" width="9.140625" style="2" customWidth="1"/>
    <col min="31" max="31" width="16.8515625" style="2" bestFit="1" customWidth="1"/>
    <col min="32" max="16384" width="9.140625" style="2" customWidth="1"/>
  </cols>
  <sheetData>
    <row r="1" ht="12.75">
      <c r="E1" s="1" t="s">
        <v>149</v>
      </c>
    </row>
    <row r="2" spans="4:15" s="7" customFormat="1" ht="12.75">
      <c r="D2" s="7" t="s">
        <v>146</v>
      </c>
      <c r="E2" s="7" t="s">
        <v>156</v>
      </c>
      <c r="F2" s="7" t="s">
        <v>163</v>
      </c>
      <c r="G2" s="7" t="s">
        <v>157</v>
      </c>
      <c r="H2" s="7" t="s">
        <v>158</v>
      </c>
      <c r="I2" s="7" t="s">
        <v>159</v>
      </c>
      <c r="J2" s="7" t="s">
        <v>155</v>
      </c>
      <c r="K2" s="7" t="s">
        <v>161</v>
      </c>
      <c r="L2" s="7" t="s">
        <v>162</v>
      </c>
      <c r="M2" s="7" t="s">
        <v>160</v>
      </c>
      <c r="N2" s="7" t="s">
        <v>164</v>
      </c>
      <c r="O2" s="7" t="s">
        <v>165</v>
      </c>
    </row>
    <row r="3" spans="1:65" ht="12.75">
      <c r="A3" s="1" t="s">
        <v>154</v>
      </c>
      <c r="B3" s="1" t="s">
        <v>143</v>
      </c>
      <c r="C3" s="1" t="s">
        <v>144</v>
      </c>
      <c r="D3" s="1" t="s">
        <v>145</v>
      </c>
      <c r="E3" s="1" t="s">
        <v>145</v>
      </c>
      <c r="F3" s="1" t="s">
        <v>145</v>
      </c>
      <c r="G3" s="1" t="s">
        <v>145</v>
      </c>
      <c r="H3" s="1" t="s">
        <v>145</v>
      </c>
      <c r="I3" s="1" t="s">
        <v>145</v>
      </c>
      <c r="J3" s="1" t="s">
        <v>145</v>
      </c>
      <c r="K3" s="1" t="s">
        <v>145</v>
      </c>
      <c r="L3" s="1" t="s">
        <v>145</v>
      </c>
      <c r="M3" s="1" t="s">
        <v>145</v>
      </c>
      <c r="N3" s="1" t="s">
        <v>145</v>
      </c>
      <c r="O3" s="1" t="s">
        <v>145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ht="12.75">
      <c r="A4" s="3" t="s">
        <v>133</v>
      </c>
      <c r="B4" s="3" t="s">
        <v>134</v>
      </c>
      <c r="C4" s="4">
        <v>0.8</v>
      </c>
      <c r="D4" s="4" t="s">
        <v>175</v>
      </c>
      <c r="E4" s="4">
        <v>0.4</v>
      </c>
      <c r="F4" s="4" t="s">
        <v>175</v>
      </c>
      <c r="G4" s="4" t="s">
        <v>175</v>
      </c>
      <c r="H4" s="4">
        <v>0.5</v>
      </c>
      <c r="I4" s="4">
        <v>1</v>
      </c>
      <c r="J4" s="4">
        <v>0.5</v>
      </c>
      <c r="K4" s="4" t="s">
        <v>175</v>
      </c>
      <c r="L4" s="4">
        <v>0.5</v>
      </c>
      <c r="M4" s="4">
        <v>1</v>
      </c>
      <c r="N4" s="4">
        <v>0.25</v>
      </c>
      <c r="O4" s="4" t="s">
        <v>175</v>
      </c>
      <c r="P4" s="4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12.75">
      <c r="A5" s="3"/>
      <c r="B5" s="3" t="s">
        <v>75</v>
      </c>
      <c r="C5" s="4">
        <v>1</v>
      </c>
      <c r="D5" s="4"/>
      <c r="E5" s="4">
        <v>0.5</v>
      </c>
      <c r="F5" s="4"/>
      <c r="G5" s="4"/>
      <c r="H5" s="4">
        <v>0.35</v>
      </c>
      <c r="I5" s="4">
        <v>0.65</v>
      </c>
      <c r="J5" s="4">
        <v>0.3</v>
      </c>
      <c r="K5" s="4"/>
      <c r="L5" s="4">
        <v>0.8</v>
      </c>
      <c r="M5" s="4">
        <v>1</v>
      </c>
      <c r="N5" s="4">
        <v>0.4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ht="12.75">
      <c r="A6" s="3" t="s">
        <v>76</v>
      </c>
      <c r="B6" s="3" t="s">
        <v>75</v>
      </c>
      <c r="C6" s="4">
        <v>1</v>
      </c>
      <c r="D6" s="4"/>
      <c r="E6" s="4">
        <v>0.2</v>
      </c>
      <c r="F6" s="4"/>
      <c r="G6" s="4"/>
      <c r="H6" s="4">
        <v>0.2</v>
      </c>
      <c r="I6" s="4">
        <v>0.6</v>
      </c>
      <c r="J6" s="4">
        <v>0.1</v>
      </c>
      <c r="K6" s="4"/>
      <c r="L6" s="4">
        <v>0</v>
      </c>
      <c r="M6" s="4">
        <v>0.6</v>
      </c>
      <c r="N6" s="4">
        <v>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12.75">
      <c r="A7" s="3" t="s">
        <v>77</v>
      </c>
      <c r="B7" s="3" t="s">
        <v>78</v>
      </c>
      <c r="C7" s="4">
        <v>0.75</v>
      </c>
      <c r="D7" s="4"/>
      <c r="E7" s="4">
        <v>0.5</v>
      </c>
      <c r="F7" s="4"/>
      <c r="G7" s="4"/>
      <c r="H7" s="4">
        <v>0.2</v>
      </c>
      <c r="I7" s="4">
        <v>1</v>
      </c>
      <c r="J7" s="4">
        <v>0</v>
      </c>
      <c r="K7" s="4"/>
      <c r="L7" s="4">
        <v>0</v>
      </c>
      <c r="M7" s="4">
        <v>0.55</v>
      </c>
      <c r="N7" s="4">
        <v>0.4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12.75">
      <c r="A8" s="3"/>
      <c r="B8" s="3">
        <v>3</v>
      </c>
      <c r="C8" s="4">
        <v>0.8</v>
      </c>
      <c r="D8" s="4"/>
      <c r="E8" s="4">
        <v>0.7</v>
      </c>
      <c r="F8" s="4"/>
      <c r="G8" s="4"/>
      <c r="H8" s="4">
        <v>0.9</v>
      </c>
      <c r="I8" s="4">
        <v>0.8</v>
      </c>
      <c r="J8" s="4">
        <v>0</v>
      </c>
      <c r="K8" s="4"/>
      <c r="L8" s="4">
        <v>0.25</v>
      </c>
      <c r="M8" s="4">
        <v>0.75</v>
      </c>
      <c r="N8" s="4">
        <v>0.1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2.75">
      <c r="A9" s="3"/>
      <c r="B9" s="3">
        <v>4</v>
      </c>
      <c r="C9" s="4">
        <v>0.8</v>
      </c>
      <c r="D9" s="4"/>
      <c r="E9" s="4">
        <v>0.7</v>
      </c>
      <c r="F9" s="4"/>
      <c r="G9" s="4"/>
      <c r="H9" s="4">
        <v>0.8</v>
      </c>
      <c r="I9" s="4">
        <v>0.6</v>
      </c>
      <c r="J9" s="4">
        <v>0.7</v>
      </c>
      <c r="K9" s="4"/>
      <c r="L9" s="4">
        <v>0.1</v>
      </c>
      <c r="M9" s="4">
        <v>0.6</v>
      </c>
      <c r="N9" s="4">
        <v>0.1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12.75">
      <c r="A10" s="3"/>
      <c r="B10" s="3" t="s">
        <v>141</v>
      </c>
      <c r="C10" s="4">
        <v>0.65</v>
      </c>
      <c r="D10" s="4"/>
      <c r="E10" s="4">
        <v>0.3</v>
      </c>
      <c r="F10" s="4"/>
      <c r="G10" s="4"/>
      <c r="H10" s="4">
        <v>0.8</v>
      </c>
      <c r="I10" s="4">
        <v>1</v>
      </c>
      <c r="J10" s="4">
        <v>0.5</v>
      </c>
      <c r="K10" s="4"/>
      <c r="L10" s="4">
        <v>0.8</v>
      </c>
      <c r="M10" s="4">
        <v>0.65</v>
      </c>
      <c r="N10" s="4">
        <v>0.3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12.75">
      <c r="A11" s="3" t="s">
        <v>135</v>
      </c>
      <c r="B11" s="3">
        <v>1</v>
      </c>
      <c r="C11" s="4">
        <v>0.65</v>
      </c>
      <c r="D11" s="4"/>
      <c r="E11" s="4">
        <v>0.5</v>
      </c>
      <c r="F11" s="4"/>
      <c r="G11" s="4"/>
      <c r="H11" s="4">
        <v>1</v>
      </c>
      <c r="I11" s="4">
        <v>1</v>
      </c>
      <c r="J11" s="4">
        <v>0.5</v>
      </c>
      <c r="K11" s="4"/>
      <c r="L11" s="4">
        <v>0.5</v>
      </c>
      <c r="M11" s="4">
        <v>1</v>
      </c>
      <c r="N11" s="4">
        <v>0.5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12.75">
      <c r="A12" s="3"/>
      <c r="B12" s="3">
        <v>2</v>
      </c>
      <c r="C12" s="4">
        <v>0.65</v>
      </c>
      <c r="D12" s="4"/>
      <c r="E12" s="4">
        <v>0.5</v>
      </c>
      <c r="F12" s="4"/>
      <c r="G12" s="4"/>
      <c r="H12" s="4">
        <v>1</v>
      </c>
      <c r="I12" s="4">
        <v>0.8</v>
      </c>
      <c r="J12" s="4">
        <v>0.2</v>
      </c>
      <c r="K12" s="4"/>
      <c r="L12" s="4">
        <v>0</v>
      </c>
      <c r="M12" s="4">
        <v>1</v>
      </c>
      <c r="N12" s="4">
        <v>0.4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12.75">
      <c r="A13" s="3"/>
      <c r="B13" s="3">
        <v>3</v>
      </c>
      <c r="C13" s="4">
        <v>1</v>
      </c>
      <c r="D13" s="4"/>
      <c r="E13" s="4">
        <v>0.5</v>
      </c>
      <c r="F13" s="4"/>
      <c r="G13" s="4"/>
      <c r="H13" s="4">
        <v>0.8</v>
      </c>
      <c r="I13" s="4">
        <v>0.75</v>
      </c>
      <c r="J13" s="4">
        <v>0.2</v>
      </c>
      <c r="L13" s="4">
        <v>0.3</v>
      </c>
      <c r="M13" s="4">
        <v>1</v>
      </c>
      <c r="N13" s="4">
        <v>0.2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12.75">
      <c r="A14" s="3"/>
      <c r="B14" s="3">
        <v>4</v>
      </c>
      <c r="C14" s="4">
        <v>1</v>
      </c>
      <c r="D14" s="4"/>
      <c r="E14" s="4">
        <v>1</v>
      </c>
      <c r="F14" s="4"/>
      <c r="G14" s="4"/>
      <c r="H14" s="4">
        <v>1</v>
      </c>
      <c r="I14" s="4">
        <v>1</v>
      </c>
      <c r="J14" s="4">
        <v>1</v>
      </c>
      <c r="K14" s="4"/>
      <c r="L14" s="4">
        <v>0.5</v>
      </c>
      <c r="M14" s="4">
        <v>1</v>
      </c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12.75">
      <c r="A15" s="3"/>
      <c r="B15" s="3" t="s">
        <v>79</v>
      </c>
      <c r="C15" s="4">
        <v>0.9</v>
      </c>
      <c r="D15" s="4"/>
      <c r="E15" s="4">
        <v>0.2</v>
      </c>
      <c r="F15" s="4"/>
      <c r="G15" s="4"/>
      <c r="H15" s="4">
        <v>1</v>
      </c>
      <c r="I15" s="4">
        <v>0</v>
      </c>
      <c r="J15" s="4">
        <v>0</v>
      </c>
      <c r="K15" s="4"/>
      <c r="L15" s="4">
        <v>0</v>
      </c>
      <c r="M15" s="4">
        <v>1</v>
      </c>
      <c r="N15" s="4">
        <v>0.5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12.75">
      <c r="A16" s="3"/>
      <c r="B16" s="3">
        <v>8</v>
      </c>
      <c r="C16" s="4">
        <v>0.9</v>
      </c>
      <c r="D16" s="4"/>
      <c r="E16" s="4">
        <v>0</v>
      </c>
      <c r="F16" s="4"/>
      <c r="G16" s="4"/>
      <c r="H16" s="4">
        <v>0.2</v>
      </c>
      <c r="I16" s="4">
        <v>0</v>
      </c>
      <c r="J16" s="4">
        <v>0</v>
      </c>
      <c r="K16" s="4"/>
      <c r="L16" s="4">
        <v>0</v>
      </c>
      <c r="M16" s="4">
        <v>1</v>
      </c>
      <c r="N16" s="4">
        <v>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12.75">
      <c r="A17" s="3"/>
      <c r="B17" s="3">
        <v>11</v>
      </c>
      <c r="C17" s="4">
        <v>0.75</v>
      </c>
      <c r="D17" s="4"/>
      <c r="E17" s="4">
        <v>0.5</v>
      </c>
      <c r="F17" s="4"/>
      <c r="G17" s="4"/>
      <c r="H17" s="4">
        <v>0.5</v>
      </c>
      <c r="I17" s="4">
        <v>0.2</v>
      </c>
      <c r="J17" s="4">
        <v>1</v>
      </c>
      <c r="K17" s="4"/>
      <c r="L17" s="4">
        <v>0</v>
      </c>
      <c r="M17" s="4">
        <v>1</v>
      </c>
      <c r="N17" s="4">
        <v>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12.75">
      <c r="A18" s="3"/>
      <c r="B18" s="3">
        <v>13</v>
      </c>
      <c r="C18" s="4">
        <v>0.8</v>
      </c>
      <c r="D18" s="4"/>
      <c r="E18" s="4">
        <v>1</v>
      </c>
      <c r="F18" s="4"/>
      <c r="G18" s="4"/>
      <c r="H18" s="4">
        <v>1</v>
      </c>
      <c r="I18" s="4">
        <v>0.8</v>
      </c>
      <c r="J18" s="4">
        <v>0.75</v>
      </c>
      <c r="K18" s="4"/>
      <c r="L18" s="4">
        <v>0.5</v>
      </c>
      <c r="M18" s="4">
        <v>1</v>
      </c>
      <c r="N18" s="4">
        <v>0.8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12.75">
      <c r="A19" s="3"/>
      <c r="B19" s="3" t="s">
        <v>82</v>
      </c>
      <c r="C19" s="4">
        <f>SUM(C4:C18)/15</f>
        <v>0.8300000000000002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ht="12.75">
      <c r="A20" s="3"/>
      <c r="B20" s="1" t="s">
        <v>174</v>
      </c>
      <c r="C20" s="4"/>
      <c r="D20" s="4"/>
      <c r="E20" s="4">
        <f>SUM(E4:E18)/(15)</f>
        <v>0.5</v>
      </c>
      <c r="F20" s="4"/>
      <c r="G20" s="4"/>
      <c r="H20" s="4">
        <f aca="true" t="shared" si="0" ref="H20:N20">SUM(H4:H18)/(15)</f>
        <v>0.6833333333333333</v>
      </c>
      <c r="I20" s="4">
        <f t="shared" si="0"/>
        <v>0.6799999999999999</v>
      </c>
      <c r="J20" s="4">
        <f t="shared" si="0"/>
        <v>0.38333333333333336</v>
      </c>
      <c r="K20" s="4"/>
      <c r="L20" s="4">
        <f t="shared" si="0"/>
        <v>0.2833333333333333</v>
      </c>
      <c r="M20" s="4">
        <f t="shared" si="0"/>
        <v>0.8766666666666667</v>
      </c>
      <c r="N20" s="4">
        <f t="shared" si="0"/>
        <v>0.33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29" customFormat="1" ht="12.75">
      <c r="A21" s="1"/>
      <c r="B21" s="1" t="s">
        <v>173</v>
      </c>
      <c r="C21" s="28"/>
      <c r="D21" s="28"/>
      <c r="E21" s="28">
        <f>(0.8*E4+E5+0.75*E6+0.75*E7+0.8*E8+0.8*E9+0.65*E10+0.65*E11+0.65*E12+E13+E14+0.9*E15+0.9*E16+0.75*E17+0.8*E18)/(15)</f>
        <v>0.411</v>
      </c>
      <c r="F21" s="28"/>
      <c r="G21" s="28"/>
      <c r="H21" s="28">
        <f aca="true" t="shared" si="1" ref="H21:N21">(0.8*H4+H5+0.75*H6+0.75*H7+0.8*H8+0.8*H9+0.65*H10+0.65*H11+0.65*H12+H13+H14+0.9*H15+0.9*H16+0.75*H17+0.8*H18)/(15)</f>
        <v>0.5523333333333333</v>
      </c>
      <c r="I21" s="28">
        <f t="shared" si="1"/>
        <v>0.5420000000000001</v>
      </c>
      <c r="J21" s="28">
        <f t="shared" si="1"/>
        <v>0.31099999999999994</v>
      </c>
      <c r="K21" s="28"/>
      <c r="L21" s="28">
        <f t="shared" si="1"/>
        <v>0.235</v>
      </c>
      <c r="M21" s="28">
        <f t="shared" si="1"/>
        <v>0.7210000000000001</v>
      </c>
      <c r="N21" s="28">
        <f t="shared" si="1"/>
        <v>0.2753333333333334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2.75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ht="12.75">
      <c r="A23" s="3"/>
      <c r="B23" s="1" t="s">
        <v>195</v>
      </c>
      <c r="C23" s="4"/>
      <c r="D23" s="4"/>
      <c r="E23" s="4">
        <f>(0.65*E11+0.65*E12+E13+E14+0.9*E15+0.9*E16+0.75*E17+0.8*E18)/(8)</f>
        <v>0.438125</v>
      </c>
      <c r="F23" s="4"/>
      <c r="G23" s="4"/>
      <c r="H23" s="4">
        <f aca="true" t="shared" si="2" ref="H23:N23">(0.65*H11+0.65*H12+H13+H14+0.9*H15+0.9*H16+0.75*H17+0.8*H18)/(8)</f>
        <v>0.6693749999999999</v>
      </c>
      <c r="I23" s="4">
        <f t="shared" si="2"/>
        <v>0.46375</v>
      </c>
      <c r="J23" s="4">
        <f t="shared" si="2"/>
        <v>0.37562500000000004</v>
      </c>
      <c r="K23" s="4"/>
      <c r="L23" s="4">
        <f t="shared" si="2"/>
        <v>0.190625</v>
      </c>
      <c r="M23" s="4">
        <f t="shared" si="2"/>
        <v>0.83125</v>
      </c>
      <c r="N23" s="4">
        <f t="shared" si="2"/>
        <v>0.359375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12.75">
      <c r="A24" s="3"/>
      <c r="B24" s="1" t="s">
        <v>196</v>
      </c>
      <c r="C24" s="4"/>
      <c r="D24" s="4"/>
      <c r="E24" s="4">
        <f>(0.8*E4+E5)/(2)</f>
        <v>0.41000000000000003</v>
      </c>
      <c r="F24" s="4"/>
      <c r="G24" s="4"/>
      <c r="H24" s="4">
        <f aca="true" t="shared" si="3" ref="H24:N24">(0.8*H4+H5)/(2)</f>
        <v>0.375</v>
      </c>
      <c r="I24" s="4">
        <f t="shared" si="3"/>
        <v>0.7250000000000001</v>
      </c>
      <c r="J24" s="4">
        <f t="shared" si="3"/>
        <v>0.35</v>
      </c>
      <c r="K24" s="4"/>
      <c r="L24" s="4">
        <f t="shared" si="3"/>
        <v>0.6000000000000001</v>
      </c>
      <c r="M24" s="4">
        <f t="shared" si="3"/>
        <v>0.9</v>
      </c>
      <c r="N24" s="4">
        <f t="shared" si="3"/>
        <v>0.30000000000000004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12.75">
      <c r="A25" s="3"/>
      <c r="B25" s="1" t="s">
        <v>80</v>
      </c>
      <c r="C25" s="4"/>
      <c r="D25" s="4"/>
      <c r="E25" s="4">
        <f>E6</f>
        <v>0.2</v>
      </c>
      <c r="F25" s="4"/>
      <c r="G25" s="4"/>
      <c r="H25" s="4">
        <f aca="true" t="shared" si="4" ref="H25:N25">H6</f>
        <v>0.2</v>
      </c>
      <c r="I25" s="4">
        <f t="shared" si="4"/>
        <v>0.6</v>
      </c>
      <c r="J25" s="4">
        <f t="shared" si="4"/>
        <v>0.1</v>
      </c>
      <c r="K25" s="4"/>
      <c r="L25" s="4">
        <f t="shared" si="4"/>
        <v>0</v>
      </c>
      <c r="M25" s="4">
        <f t="shared" si="4"/>
        <v>0.6</v>
      </c>
      <c r="N25" s="4">
        <f t="shared" si="4"/>
        <v>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12.75">
      <c r="A26" s="3"/>
      <c r="B26" s="1" t="s">
        <v>81</v>
      </c>
      <c r="C26" s="4"/>
      <c r="D26" s="4"/>
      <c r="E26" s="4">
        <f>(0.75*E7+0.8*E8+0.8*E9+0.65*E10)/(4)</f>
        <v>0.4225</v>
      </c>
      <c r="F26" s="4"/>
      <c r="G26" s="4"/>
      <c r="H26" s="4">
        <f aca="true" t="shared" si="5" ref="H26:N26">(0.75*H7+0.8*H8+0.8*H9+0.65*H10)/(4)</f>
        <v>0.5075000000000001</v>
      </c>
      <c r="I26" s="4">
        <f t="shared" si="5"/>
        <v>0.63</v>
      </c>
      <c r="J26" s="4">
        <f t="shared" si="5"/>
        <v>0.22125</v>
      </c>
      <c r="K26" s="4"/>
      <c r="L26" s="4">
        <f t="shared" si="5"/>
        <v>0.2</v>
      </c>
      <c r="M26" s="4">
        <f t="shared" si="5"/>
        <v>0.47875000000000006</v>
      </c>
      <c r="N26" s="4">
        <f t="shared" si="5"/>
        <v>0.16375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12.75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12.75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12.75">
      <c r="A29" s="3"/>
      <c r="B29" s="3" t="s">
        <v>83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ht="12.75">
      <c r="A30" s="3"/>
      <c r="B30" s="3" t="s">
        <v>84</v>
      </c>
      <c r="C30" s="4"/>
      <c r="D30" s="4"/>
      <c r="E30" s="5" t="s">
        <v>168</v>
      </c>
      <c r="F30" s="6"/>
      <c r="G30" s="6"/>
      <c r="H30" s="6"/>
      <c r="I30" s="5" t="s">
        <v>150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12.75">
      <c r="A31" s="3"/>
      <c r="B31" s="3" t="s">
        <v>85</v>
      </c>
      <c r="C31" s="3"/>
      <c r="D31" s="3"/>
      <c r="E31" s="7" t="s">
        <v>162</v>
      </c>
      <c r="F31" s="6"/>
      <c r="G31" s="6"/>
      <c r="H31" s="3"/>
      <c r="I31" s="1" t="s">
        <v>191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12.75">
      <c r="A32" s="3"/>
      <c r="B32" s="3" t="s">
        <v>86</v>
      </c>
      <c r="C32" s="3"/>
      <c r="D32" s="3"/>
      <c r="E32" s="6" t="s">
        <v>67</v>
      </c>
      <c r="F32" s="6"/>
      <c r="G32" s="6"/>
      <c r="H32" s="3"/>
      <c r="I32" s="1" t="s">
        <v>192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ht="12.75">
      <c r="A33" s="3"/>
      <c r="B33" s="3"/>
      <c r="C33" s="3"/>
      <c r="D33" s="3"/>
      <c r="E33" s="6" t="s">
        <v>65</v>
      </c>
      <c r="F33" s="6"/>
      <c r="G33" s="6"/>
      <c r="H33" s="3"/>
      <c r="I33" s="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ht="12.75">
      <c r="A34" s="3"/>
      <c r="B34" s="3"/>
      <c r="C34" s="3"/>
      <c r="D34" s="3"/>
      <c r="E34" s="6" t="s">
        <v>64</v>
      </c>
      <c r="F34" s="6"/>
      <c r="G34" s="6"/>
      <c r="H34" s="3"/>
      <c r="I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ht="12.75">
      <c r="A35" s="3"/>
      <c r="B35" s="3"/>
      <c r="C35" s="3"/>
      <c r="D35" s="3"/>
      <c r="E35" s="2" t="s">
        <v>66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12.75">
      <c r="A36" s="3"/>
      <c r="B36" s="3"/>
      <c r="C36" s="3"/>
      <c r="D36" s="3"/>
      <c r="E36" s="7" t="s">
        <v>166</v>
      </c>
      <c r="F36" s="6"/>
      <c r="G36" s="6"/>
      <c r="H36" s="3"/>
      <c r="I36" s="1" t="s">
        <v>181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ht="12.75">
      <c r="A37" s="3"/>
      <c r="B37" s="3"/>
      <c r="C37" s="3"/>
      <c r="D37" s="3"/>
      <c r="E37" s="6" t="s">
        <v>125</v>
      </c>
      <c r="F37" s="6"/>
      <c r="G37" s="6"/>
      <c r="H37" s="3"/>
      <c r="I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12.75">
      <c r="A38" s="3"/>
      <c r="B38" s="3"/>
      <c r="C38" s="3"/>
      <c r="D38" s="3"/>
      <c r="E38" s="6" t="s">
        <v>118</v>
      </c>
      <c r="F38" s="6"/>
      <c r="G38" s="6"/>
      <c r="H38" s="3"/>
      <c r="I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ht="12.75">
      <c r="A39" s="3"/>
      <c r="B39" s="3"/>
      <c r="C39" s="3"/>
      <c r="D39" s="3"/>
      <c r="E39" s="9" t="s">
        <v>177</v>
      </c>
      <c r="F39" s="3"/>
      <c r="G39" s="3"/>
      <c r="H39" s="3"/>
      <c r="I39" s="1" t="s">
        <v>182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ht="12.75">
      <c r="A40" s="3"/>
      <c r="B40" s="3"/>
      <c r="C40" s="3"/>
      <c r="D40" s="3"/>
      <c r="E40" s="10" t="s">
        <v>37</v>
      </c>
      <c r="F40" s="3"/>
      <c r="G40" s="3"/>
      <c r="H40" s="3"/>
      <c r="I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ht="12.75">
      <c r="A41" s="3"/>
      <c r="B41" s="3"/>
      <c r="C41" s="3"/>
      <c r="D41" s="3"/>
      <c r="E41" s="10" t="s">
        <v>38</v>
      </c>
      <c r="F41" s="3"/>
      <c r="G41" s="3"/>
      <c r="H41" s="3"/>
      <c r="I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ht="12.75">
      <c r="A42" s="3"/>
      <c r="B42" s="3"/>
      <c r="C42" s="3"/>
      <c r="D42" s="3"/>
      <c r="E42" s="10" t="s">
        <v>39</v>
      </c>
      <c r="F42" s="3"/>
      <c r="G42" s="3"/>
      <c r="H42" s="3"/>
      <c r="I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ht="12.75">
      <c r="A43" s="3"/>
      <c r="B43" s="3"/>
      <c r="C43" s="3"/>
      <c r="D43" s="3"/>
      <c r="E43" s="9" t="s">
        <v>26</v>
      </c>
      <c r="F43" s="3"/>
      <c r="G43" s="3"/>
      <c r="H43" s="3"/>
      <c r="I43" s="1" t="s">
        <v>183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ht="12.75">
      <c r="A44" s="3"/>
      <c r="B44" s="3"/>
      <c r="C44" s="3"/>
      <c r="D44" s="3"/>
      <c r="E44" s="6" t="s">
        <v>40</v>
      </c>
      <c r="F44" s="3"/>
      <c r="G44" s="3"/>
      <c r="H44" s="3"/>
      <c r="I44" s="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ht="12.75">
      <c r="A45" s="3"/>
      <c r="B45" s="3"/>
      <c r="C45" s="3"/>
      <c r="D45" s="3"/>
      <c r="E45" s="6" t="s">
        <v>0</v>
      </c>
      <c r="F45" s="3"/>
      <c r="G45" s="3"/>
      <c r="H45" s="3"/>
      <c r="I45" s="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ht="12.75">
      <c r="A46" s="3"/>
      <c r="B46" s="3"/>
      <c r="C46" s="3"/>
      <c r="D46" s="3"/>
      <c r="E46" s="6" t="s">
        <v>1</v>
      </c>
      <c r="F46" s="3"/>
      <c r="G46" s="3"/>
      <c r="H46" s="3"/>
      <c r="I46" s="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ht="12.75">
      <c r="A47" s="3"/>
      <c r="B47" s="3"/>
      <c r="C47" s="3"/>
      <c r="D47" s="3"/>
      <c r="E47" s="2" t="s">
        <v>2</v>
      </c>
      <c r="F47" s="3"/>
      <c r="G47" s="3"/>
      <c r="H47" s="3"/>
      <c r="I47" s="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12.75">
      <c r="A48" s="3"/>
      <c r="B48" s="3"/>
      <c r="C48" s="3"/>
      <c r="D48" s="3"/>
      <c r="E48" s="9" t="s">
        <v>159</v>
      </c>
      <c r="F48" s="3"/>
      <c r="G48" s="3"/>
      <c r="H48" s="3"/>
      <c r="I48" s="1" t="s">
        <v>185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ht="12.75">
      <c r="A49" s="3"/>
      <c r="B49" s="3"/>
      <c r="C49" s="3"/>
      <c r="D49" s="3"/>
      <c r="E49" s="10" t="s">
        <v>47</v>
      </c>
      <c r="F49" s="3"/>
      <c r="G49" s="3"/>
      <c r="H49" s="3"/>
      <c r="I49" s="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12.75">
      <c r="A50" s="3"/>
      <c r="B50" s="3"/>
      <c r="C50" s="3"/>
      <c r="D50" s="3"/>
      <c r="E50" s="10" t="s">
        <v>48</v>
      </c>
      <c r="F50" s="3"/>
      <c r="G50" s="3"/>
      <c r="H50" s="3"/>
      <c r="I50" s="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ht="12.75">
      <c r="A51" s="3"/>
      <c r="B51" s="3"/>
      <c r="C51" s="3"/>
      <c r="D51" s="3"/>
      <c r="E51" s="9" t="s">
        <v>158</v>
      </c>
      <c r="F51" s="3"/>
      <c r="G51" s="3"/>
      <c r="H51" s="3"/>
      <c r="I51" s="1" t="s">
        <v>188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12.75">
      <c r="A52" s="3"/>
      <c r="B52" s="3"/>
      <c r="C52" s="3"/>
      <c r="D52" s="3"/>
      <c r="E52" s="6" t="s">
        <v>14</v>
      </c>
      <c r="F52" s="3"/>
      <c r="G52" s="3"/>
      <c r="H52" s="3"/>
      <c r="I52" s="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ht="12.75">
      <c r="A53" s="3"/>
      <c r="B53" s="3"/>
      <c r="C53" s="3"/>
      <c r="D53" s="3"/>
      <c r="E53" s="6" t="s">
        <v>15</v>
      </c>
      <c r="F53" s="3"/>
      <c r="G53" s="3"/>
      <c r="H53" s="3"/>
      <c r="I53" s="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ht="12.75">
      <c r="A54" s="3"/>
      <c r="B54" s="3"/>
      <c r="C54" s="3"/>
      <c r="D54" s="3"/>
      <c r="E54" s="7" t="s">
        <v>160</v>
      </c>
      <c r="F54" s="3"/>
      <c r="G54" s="3"/>
      <c r="H54" s="3"/>
      <c r="I54" s="1" t="s">
        <v>189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ht="12.75">
      <c r="A55" s="3"/>
      <c r="B55" s="3"/>
      <c r="C55" s="3"/>
      <c r="D55" s="3"/>
      <c r="E55" s="6" t="s">
        <v>44</v>
      </c>
      <c r="F55" s="3"/>
      <c r="G55" s="3"/>
      <c r="H55" s="3"/>
      <c r="I55" s="1" t="s">
        <v>190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ht="12.75">
      <c r="A56" s="3"/>
      <c r="B56" s="3"/>
      <c r="C56" s="3"/>
      <c r="D56" s="3"/>
      <c r="E56" s="6" t="s">
        <v>43</v>
      </c>
      <c r="F56" s="3"/>
      <c r="G56" s="3"/>
      <c r="H56" s="3"/>
      <c r="I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ht="12.75">
      <c r="A57" s="3"/>
      <c r="B57" s="3"/>
      <c r="C57" s="3"/>
      <c r="D57" s="3"/>
      <c r="E57" s="6" t="s">
        <v>41</v>
      </c>
      <c r="F57" s="3"/>
      <c r="G57" s="3"/>
      <c r="H57" s="3"/>
      <c r="I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ht="12.75">
      <c r="A58" s="3"/>
      <c r="B58" s="3"/>
      <c r="C58" s="3"/>
      <c r="D58" s="3"/>
      <c r="E58" s="6" t="s">
        <v>42</v>
      </c>
      <c r="F58" s="3"/>
      <c r="G58" s="3"/>
      <c r="H58" s="3"/>
      <c r="I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ht="12.75">
      <c r="A59" s="3"/>
      <c r="B59" s="3"/>
      <c r="C59" s="3"/>
      <c r="D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ht="12.75">
      <c r="A60" s="3"/>
      <c r="B60" s="3"/>
      <c r="C60" s="3"/>
      <c r="D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ht="12.75">
      <c r="A61" s="3"/>
      <c r="B61" s="3"/>
      <c r="C61" s="3"/>
      <c r="D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ht="12.75">
      <c r="A62" s="3"/>
      <c r="B62" s="3"/>
      <c r="C62" s="3"/>
      <c r="D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 ht="12.75">
      <c r="A63" s="3"/>
      <c r="B63" s="3"/>
      <c r="C63" s="3"/>
      <c r="D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ht="12.75">
      <c r="A64" s="3"/>
      <c r="B64" s="3"/>
      <c r="C64" s="3"/>
      <c r="D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ht="12.75">
      <c r="A65" s="3"/>
      <c r="B65" s="3"/>
      <c r="C65" s="3"/>
      <c r="D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ht="12.75">
      <c r="A66" s="3"/>
      <c r="B66" s="3"/>
      <c r="C66" s="3"/>
      <c r="D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ht="12.75">
      <c r="A67" s="3"/>
      <c r="B67" s="3"/>
      <c r="C67" s="3"/>
      <c r="D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ht="12.75">
      <c r="A68" s="3"/>
      <c r="B68" s="3"/>
      <c r="C68" s="3"/>
      <c r="D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ht="12.75">
      <c r="A69" s="3"/>
      <c r="B69" s="3"/>
      <c r="C69" s="3"/>
      <c r="D69" s="3"/>
      <c r="E69" s="10"/>
      <c r="F69" s="3"/>
      <c r="G69" s="3"/>
      <c r="H69" s="3"/>
      <c r="I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ht="12.75">
      <c r="A70" s="3"/>
      <c r="B70" s="3"/>
      <c r="C70" s="3"/>
      <c r="D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ht="12.75">
      <c r="A71" s="3"/>
      <c r="B71" s="3"/>
      <c r="C71" s="3"/>
      <c r="D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65" ht="12.75">
      <c r="A72" s="3"/>
      <c r="B72" s="3"/>
      <c r="C72" s="3"/>
      <c r="D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5" ht="12.75">
      <c r="A73" s="3"/>
      <c r="B73" s="3"/>
      <c r="C73" s="3"/>
      <c r="D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65" ht="12.75">
      <c r="A74" s="3"/>
      <c r="B74" s="3"/>
      <c r="C74" s="3"/>
      <c r="D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ht="12.75">
      <c r="A75" s="3"/>
      <c r="B75" s="3"/>
      <c r="C75" s="3"/>
      <c r="D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ht="12.75">
      <c r="A76" s="3"/>
      <c r="B76" s="3"/>
      <c r="C76" s="3"/>
      <c r="D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ht="12.75">
      <c r="A77" s="3"/>
      <c r="B77" s="3"/>
      <c r="C77" s="3"/>
      <c r="D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ht="12.75">
      <c r="A78" s="3"/>
      <c r="B78" s="3"/>
      <c r="C78" s="3"/>
      <c r="D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ht="12.75">
      <c r="A80" s="3"/>
      <c r="B80" s="3"/>
      <c r="C80" s="3"/>
      <c r="D80" s="3"/>
      <c r="E80" s="7"/>
      <c r="F80" s="6"/>
      <c r="G80" s="6"/>
      <c r="H80" s="3"/>
      <c r="I80" s="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ht="12.75">
      <c r="A81" s="3"/>
      <c r="B81" s="3"/>
      <c r="C81" s="3"/>
      <c r="D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1:6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1:6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1:6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1:6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6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</row>
    <row r="95" spans="1:6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1:6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6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1:6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pans="1:6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1:6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pans="1:6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1:6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</row>
    <row r="104" spans="1:6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</row>
    <row r="105" spans="1:6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</row>
    <row r="106" spans="1:6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</row>
    <row r="107" spans="1:6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</row>
    <row r="108" spans="1:6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6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6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6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1:6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</row>
    <row r="121" spans="1:6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1:6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</row>
    <row r="123" spans="1:6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</row>
    <row r="124" spans="1:6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</row>
    <row r="125" spans="1:65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</row>
    <row r="126" spans="1:6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</row>
    <row r="127" spans="1:6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</row>
    <row r="128" spans="1:6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</row>
    <row r="129" spans="1:6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</row>
    <row r="130" spans="1:65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  <row r="131" spans="1:65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</row>
    <row r="132" spans="1:65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</row>
    <row r="133" spans="1:6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</row>
    <row r="134" spans="1:6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  <row r="135" spans="1:6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</row>
    <row r="136" spans="1:65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</row>
    <row r="137" spans="1:65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</row>
    <row r="138" spans="1:6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</row>
    <row r="139" spans="1:6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</row>
    <row r="140" spans="1:6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</row>
    <row r="141" spans="1:6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</row>
    <row r="142" spans="1:6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</row>
    <row r="143" spans="1:6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</row>
    <row r="144" spans="1:6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</row>
    <row r="145" spans="1:6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</row>
    <row r="146" spans="1:6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</row>
    <row r="147" spans="1:6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</row>
    <row r="148" spans="1:6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</row>
    <row r="149" spans="1:6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</row>
    <row r="150" spans="1:6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</row>
    <row r="151" spans="1:6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</row>
    <row r="152" spans="1:6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</row>
    <row r="153" spans="1:6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</row>
    <row r="154" spans="1:6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</row>
    <row r="155" spans="1:6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</row>
    <row r="156" spans="1:6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</row>
    <row r="157" spans="1:6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</row>
    <row r="158" spans="1:6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</row>
    <row r="159" spans="1:6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</row>
    <row r="160" spans="1:6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</row>
    <row r="161" spans="1:6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</row>
    <row r="162" spans="1:6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</row>
    <row r="163" spans="1:6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</row>
    <row r="164" spans="1:6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</row>
    <row r="165" spans="1:6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</row>
    <row r="166" spans="1:6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</row>
    <row r="167" spans="1:6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1:6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</row>
    <row r="170" spans="1:6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</row>
    <row r="171" spans="1:6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</row>
    <row r="172" spans="1:6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</row>
    <row r="173" spans="1:6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</row>
    <row r="174" spans="1:6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</row>
    <row r="175" spans="1:6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</row>
    <row r="178" spans="1:6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</row>
    <row r="179" spans="1:6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</row>
    <row r="180" spans="1:6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</row>
    <row r="181" spans="1:6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</row>
    <row r="182" spans="1:6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</row>
    <row r="183" spans="1:6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</row>
    <row r="184" spans="1:6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</row>
    <row r="185" spans="1:6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</row>
    <row r="186" spans="1:6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</row>
    <row r="187" spans="1:6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</row>
    <row r="188" spans="1:6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</row>
    <row r="189" spans="1:6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</row>
    <row r="190" spans="1:6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</row>
    <row r="191" spans="1:6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</row>
    <row r="192" spans="1:6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</row>
    <row r="193" spans="1:6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</row>
    <row r="194" spans="1:6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</row>
    <row r="195" spans="1:6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</row>
    <row r="196" spans="1:6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</row>
    <row r="197" spans="1:6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</row>
    <row r="198" spans="1:6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</row>
    <row r="199" spans="1:6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</row>
    <row r="200" spans="1:6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</row>
    <row r="201" spans="1:6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</row>
    <row r="202" spans="1:6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</row>
    <row r="203" spans="1:6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</row>
    <row r="204" spans="1:6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</row>
    <row r="205" spans="1:6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</row>
    <row r="206" spans="1:6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</row>
    <row r="207" spans="1:6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</row>
    <row r="208" spans="1:6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</row>
    <row r="209" spans="1:6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</row>
    <row r="210" spans="1:6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</row>
    <row r="211" spans="1:6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</row>
    <row r="212" spans="1:6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</row>
    <row r="213" spans="1:6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</row>
    <row r="214" spans="1:6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</row>
    <row r="215" spans="1:6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</row>
    <row r="216" spans="1:6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</row>
    <row r="217" spans="1:6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</row>
    <row r="218" spans="1:6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</row>
    <row r="219" spans="1:6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</row>
    <row r="220" spans="1:6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</row>
    <row r="221" spans="1:6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</row>
    <row r="222" spans="1:6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</row>
    <row r="223" spans="1:6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</row>
    <row r="224" spans="1:6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</row>
    <row r="225" spans="1:6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</row>
    <row r="226" spans="1:6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</row>
    <row r="227" spans="1:6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</row>
    <row r="228" spans="1:6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</row>
    <row r="229" spans="1:6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</row>
    <row r="230" spans="1:6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</row>
    <row r="231" spans="1:6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</row>
    <row r="232" spans="1:6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</row>
    <row r="233" spans="1:6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</row>
    <row r="234" spans="1:6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</row>
    <row r="235" spans="1:6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</row>
    <row r="236" spans="1:6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</row>
    <row r="237" spans="1:6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</row>
    <row r="238" spans="1:6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</row>
    <row r="239" spans="1:6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</row>
    <row r="240" spans="1:6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</row>
    <row r="241" spans="1:6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</row>
    <row r="242" spans="1:6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</row>
    <row r="243" spans="1:6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</row>
    <row r="244" spans="1:6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</row>
    <row r="245" spans="1:6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</row>
    <row r="246" spans="1:6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</row>
    <row r="247" spans="1:6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</row>
    <row r="248" spans="1:6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</row>
    <row r="249" spans="1:6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</row>
    <row r="250" spans="1:6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</row>
    <row r="251" spans="1:6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</row>
    <row r="252" spans="1:6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</row>
    <row r="253" spans="1:6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</row>
    <row r="254" spans="1:6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</row>
    <row r="255" spans="1:6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</row>
    <row r="256" spans="1:6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</row>
    <row r="257" spans="1:6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</row>
    <row r="258" spans="1:6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</row>
    <row r="259" spans="1:6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</row>
    <row r="260" spans="1:6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</row>
    <row r="261" spans="1:6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</row>
    <row r="262" spans="1:6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</row>
    <row r="263" spans="1:6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</row>
    <row r="264" spans="1:6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</row>
    <row r="265" spans="1:6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</row>
    <row r="266" spans="1:6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</row>
    <row r="267" spans="1:6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</row>
    <row r="268" spans="1:6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</row>
    <row r="269" spans="1:6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</row>
    <row r="270" spans="1:6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</row>
    <row r="271" spans="1:6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</row>
    <row r="272" spans="1:6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</row>
    <row r="273" spans="1:6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</row>
    <row r="274" spans="1:6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</row>
    <row r="275" spans="1:6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</row>
    <row r="276" spans="1:6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</row>
    <row r="277" spans="1:6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</row>
    <row r="278" spans="1:6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</row>
    <row r="279" spans="1:6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</row>
    <row r="280" spans="1:6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</row>
    <row r="281" spans="1:6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</row>
    <row r="282" spans="1:6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</row>
    <row r="283" spans="1:6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</row>
    <row r="284" spans="1:6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</row>
    <row r="285" spans="1:6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</row>
    <row r="286" spans="1:6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</row>
    <row r="287" spans="1:6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</row>
    <row r="288" spans="1:6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</row>
    <row r="289" spans="1:6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</row>
    <row r="290" spans="1:6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</row>
    <row r="291" spans="1:6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</row>
    <row r="292" spans="1:6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</row>
    <row r="293" spans="1:6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</row>
    <row r="294" spans="1:6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</row>
    <row r="295" spans="1:6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</row>
    <row r="296" spans="1:6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</row>
    <row r="297" spans="1:6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</row>
    <row r="298" spans="1:6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</row>
    <row r="299" spans="1:6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</row>
    <row r="300" spans="1:6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</row>
    <row r="301" spans="1:6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</row>
    <row r="302" spans="1:6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</row>
    <row r="303" spans="1:6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</row>
    <row r="304" spans="1:6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</row>
    <row r="305" spans="1:6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</row>
    <row r="306" spans="1:6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</row>
    <row r="307" spans="1:6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</row>
    <row r="308" spans="1:6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</row>
    <row r="309" spans="1:6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</row>
    <row r="310" spans="1:6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</row>
    <row r="311" spans="1:6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</row>
    <row r="312" spans="1:6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</row>
    <row r="313" spans="1:6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</row>
    <row r="314" spans="1:6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</row>
    <row r="315" spans="1:6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</row>
    <row r="316" spans="1:6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</row>
    <row r="317" spans="1:6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</row>
    <row r="318" spans="1:6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</row>
    <row r="319" spans="1:6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</row>
    <row r="320" spans="1:6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</row>
    <row r="321" spans="1:6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</row>
    <row r="322" spans="1:6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</row>
    <row r="323" spans="1:6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</row>
    <row r="324" spans="1:6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</row>
    <row r="325" spans="1:6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</row>
    <row r="326" spans="1:6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</row>
    <row r="327" spans="1:6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</row>
    <row r="328" spans="1:6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</row>
    <row r="329" spans="1:6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</row>
    <row r="330" spans="1:6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</row>
    <row r="331" spans="1:6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</row>
    <row r="332" spans="1:6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</row>
    <row r="333" spans="1:6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</row>
    <row r="334" spans="1:6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</row>
    <row r="335" spans="1:6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</row>
    <row r="336" spans="1:6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</row>
    <row r="337" spans="1:6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</row>
    <row r="338" spans="1:6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</row>
    <row r="339" spans="1:6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</row>
    <row r="340" spans="1:6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</row>
    <row r="341" spans="1:6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</row>
    <row r="342" spans="1:6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</row>
    <row r="343" spans="1:6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</row>
    <row r="344" spans="1:6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</row>
    <row r="345" spans="1:6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</row>
    <row r="346" spans="1:6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</row>
    <row r="347" spans="1:6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</row>
    <row r="348" spans="1:6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</row>
    <row r="349" spans="1:6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</row>
    <row r="350" spans="1:6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</row>
    <row r="351" spans="1:6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</row>
    <row r="352" spans="1:6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</row>
    <row r="353" spans="1:6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</row>
    <row r="354" spans="1:6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</row>
    <row r="355" spans="1:6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</row>
    <row r="356" spans="1:6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</row>
    <row r="357" spans="1:6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</row>
    <row r="358" spans="1:6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</row>
    <row r="359" spans="1:6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</row>
    <row r="360" spans="1:6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</row>
    <row r="361" spans="1:6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</row>
    <row r="362" spans="1:6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</row>
    <row r="363" spans="1:6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</row>
    <row r="364" spans="1:6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</row>
    <row r="365" spans="1:6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</row>
    <row r="366" spans="1:6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</row>
    <row r="367" spans="1:6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</row>
    <row r="368" spans="1:6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</row>
    <row r="369" spans="1:6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</row>
    <row r="370" spans="1:6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</row>
    <row r="371" spans="1:6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</row>
    <row r="372" spans="1:6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</row>
    <row r="373" spans="1:6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</row>
    <row r="374" spans="1:6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</row>
    <row r="375" spans="1:6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</row>
    <row r="376" spans="1:6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</row>
    <row r="377" spans="1:6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</row>
    <row r="378" spans="1:6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</row>
    <row r="379" spans="1:6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</row>
    <row r="380" spans="1:6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</row>
    <row r="381" spans="1:6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</row>
    <row r="382" spans="1:6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</row>
    <row r="383" spans="1:6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</row>
    <row r="384" spans="1:6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</row>
    <row r="385" spans="1:6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</row>
    <row r="386" spans="1:6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</row>
    <row r="387" spans="1:6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</row>
    <row r="388" spans="1:6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</row>
    <row r="389" spans="1:6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</row>
    <row r="390" spans="1:6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</row>
    <row r="391" spans="1:6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</row>
    <row r="392" spans="1:6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</row>
    <row r="393" spans="1:6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</row>
    <row r="394" spans="1:6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</row>
    <row r="395" spans="1:6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</row>
    <row r="396" spans="1:6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</row>
    <row r="397" spans="1:6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</row>
    <row r="398" spans="1:6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</row>
    <row r="399" spans="1:6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</row>
    <row r="400" spans="1:6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</row>
    <row r="401" spans="1:6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</row>
    <row r="402" spans="1:6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</row>
    <row r="403" spans="1:6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</row>
    <row r="404" spans="1:6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</row>
    <row r="405" spans="1:6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</row>
    <row r="406" spans="1:6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</row>
    <row r="407" spans="1:6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</row>
    <row r="408" spans="1:6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</row>
    <row r="409" spans="1:6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</row>
    <row r="410" spans="1:6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</row>
    <row r="411" spans="1:6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</row>
    <row r="412" spans="1:6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</row>
    <row r="413" spans="1:6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</row>
    <row r="414" spans="1:6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</row>
    <row r="415" spans="1:6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</row>
    <row r="416" spans="1:6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</row>
    <row r="417" spans="1:6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</row>
    <row r="418" spans="1:6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</row>
    <row r="419" spans="1:6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</row>
    <row r="420" spans="1:6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</row>
    <row r="421" spans="1:6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</row>
    <row r="422" spans="1:6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</row>
    <row r="423" spans="1:6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</row>
    <row r="424" spans="1:6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</row>
    <row r="425" spans="1:6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</row>
    <row r="426" spans="1:6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</row>
    <row r="427" spans="1:6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</row>
    <row r="428" spans="1:6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</row>
    <row r="429" spans="1:6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</row>
    <row r="430" spans="1:6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</row>
    <row r="431" spans="1:6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</row>
    <row r="432" spans="1:6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</row>
    <row r="433" spans="1:6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</row>
    <row r="434" spans="1:6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</row>
    <row r="435" spans="1:6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</row>
    <row r="436" spans="1:6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</row>
    <row r="437" spans="1:6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</row>
    <row r="438" spans="1:6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</row>
    <row r="439" spans="1:6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</row>
    <row r="440" spans="1:6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</row>
    <row r="441" spans="1:6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</row>
    <row r="442" spans="1:6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</row>
    <row r="443" spans="1:6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</row>
    <row r="444" spans="1:6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</row>
    <row r="445" spans="1:6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</row>
    <row r="446" spans="1:6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</row>
    <row r="447" spans="1:6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</row>
    <row r="448" spans="1:6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</row>
    <row r="449" spans="1:6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</row>
    <row r="450" spans="1:6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</row>
    <row r="451" spans="1:6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</row>
    <row r="452" spans="1:6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</row>
    <row r="453" spans="1:6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</row>
    <row r="454" spans="1:6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</row>
    <row r="455" spans="1:6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</row>
    <row r="456" spans="1:6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</row>
    <row r="457" spans="1:6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</row>
    <row r="458" spans="1:6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</row>
    <row r="459" spans="1:6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</row>
    <row r="460" spans="1:6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</row>
    <row r="461" spans="1:6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</row>
    <row r="462" spans="1:6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</row>
    <row r="463" spans="1:6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</row>
    <row r="464" spans="1:6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</row>
    <row r="465" spans="1:6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</row>
    <row r="466" spans="1:6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</row>
    <row r="467" spans="1:6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</row>
    <row r="468" spans="1:6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</row>
    <row r="469" spans="1:6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</row>
    <row r="470" spans="1:6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</row>
    <row r="471" spans="1:6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</row>
    <row r="472" spans="1:6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</row>
    <row r="473" spans="1:6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</row>
    <row r="474" spans="1:6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</row>
    <row r="475" spans="1:6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</row>
    <row r="476" spans="1:6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</row>
    <row r="477" spans="1:6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</row>
    <row r="478" spans="1:6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</row>
    <row r="479" spans="1:6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</row>
    <row r="480" spans="1:6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</row>
    <row r="481" spans="1:6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</row>
    <row r="482" spans="1:6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</row>
    <row r="483" spans="1:6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</row>
    <row r="484" spans="1:6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</row>
    <row r="485" spans="1:6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</row>
    <row r="486" spans="1:6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</row>
    <row r="487" spans="1:6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</row>
    <row r="488" spans="1:6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</row>
    <row r="489" spans="1:6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</row>
    <row r="490" spans="1:6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</row>
    <row r="491" spans="1:6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</row>
    <row r="492" spans="1:6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</row>
    <row r="493" spans="1:6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</row>
    <row r="494" spans="1:6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</row>
    <row r="495" spans="1:6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</row>
    <row r="496" spans="1:6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</row>
    <row r="497" spans="1:6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</row>
    <row r="498" spans="1:6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</row>
    <row r="499" spans="1:6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</row>
    <row r="500" spans="1:6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</row>
    <row r="501" spans="1:6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</row>
    <row r="502" spans="1:6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</row>
    <row r="503" spans="1:6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</row>
    <row r="504" spans="1:6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</row>
    <row r="505" spans="1:6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</row>
    <row r="506" spans="1:6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</row>
    <row r="507" spans="1:6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</row>
    <row r="508" spans="1:6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</row>
    <row r="509" spans="1:6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</row>
    <row r="510" spans="1:6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</row>
    <row r="511" spans="1:6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</row>
    <row r="512" spans="1:6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</row>
    <row r="513" spans="1:6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</row>
    <row r="514" spans="1:6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</row>
    <row r="515" spans="1:6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</row>
    <row r="516" spans="1:65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</row>
    <row r="517" spans="1:6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</row>
    <row r="518" spans="1:65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</row>
    <row r="519" spans="1:65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</row>
    <row r="520" spans="1:65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</row>
    <row r="521" spans="1:65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</row>
    <row r="522" spans="1:65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</row>
    <row r="523" spans="1:65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</row>
    <row r="524" spans="1:65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</row>
    <row r="525" spans="1:6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</row>
    <row r="526" spans="1:65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</row>
    <row r="527" spans="1:65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</row>
    <row r="528" spans="1:65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</row>
    <row r="529" spans="1:65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</row>
    <row r="530" spans="1:65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</row>
    <row r="531" spans="1:65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</row>
    <row r="532" spans="1:65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</row>
    <row r="533" spans="1:65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</row>
    <row r="534" spans="1:65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</row>
    <row r="535" spans="1:65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</row>
    <row r="536" spans="1:65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</row>
    <row r="537" spans="1:65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</row>
    <row r="538" spans="1:65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</row>
    <row r="539" spans="1:65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</row>
    <row r="540" spans="1:6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</row>
    <row r="541" spans="1:65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</row>
    <row r="542" spans="1:65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</row>
    <row r="543" spans="1:65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</row>
    <row r="544" spans="1:65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</row>
    <row r="545" spans="1:65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</row>
    <row r="546" spans="1:65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</row>
    <row r="547" spans="1:65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</row>
    <row r="548" spans="1:65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</row>
    <row r="549" spans="1:65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</row>
    <row r="550" spans="1:6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</row>
    <row r="551" spans="1:65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</row>
    <row r="552" spans="1:65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</row>
    <row r="553" spans="1:65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</row>
    <row r="554" spans="1:65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</row>
    <row r="555" spans="1:65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</row>
    <row r="556" spans="1:65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</row>
    <row r="557" spans="1:65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</row>
    <row r="558" spans="1:65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</row>
    <row r="559" spans="1:65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</row>
    <row r="560" spans="1:6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</row>
    <row r="561" spans="1:65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</row>
    <row r="562" spans="1:65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</row>
    <row r="563" spans="1:65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</row>
    <row r="564" spans="1:65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</row>
    <row r="565" spans="1:65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</row>
    <row r="566" spans="1:65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</row>
    <row r="567" spans="1:65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</row>
    <row r="568" spans="1:65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</row>
    <row r="569" spans="1:65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</row>
    <row r="570" spans="1:65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</row>
    <row r="571" spans="1:65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</row>
    <row r="572" spans="1:65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</row>
    <row r="573" spans="1:65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</row>
    <row r="574" spans="1:65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</row>
    <row r="575" spans="1:65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</row>
    <row r="576" spans="1:65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</row>
    <row r="577" spans="1:65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</row>
    <row r="578" spans="1:65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</row>
    <row r="579" spans="1:65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</row>
    <row r="580" spans="1:65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</row>
    <row r="581" spans="1:65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</row>
    <row r="582" spans="1:65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</row>
    <row r="583" spans="1:65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</row>
    <row r="584" spans="1:65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</row>
    <row r="585" spans="1:65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</row>
    <row r="586" spans="1:65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</row>
    <row r="587" spans="1:65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</row>
    <row r="588" spans="1:65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</row>
    <row r="589" spans="1:65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</row>
    <row r="590" spans="1:65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</row>
    <row r="591" spans="1:65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</row>
    <row r="592" spans="1:65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</row>
    <row r="593" spans="1:65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</row>
    <row r="594" spans="1:65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</row>
    <row r="595" spans="1:65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</row>
    <row r="596" spans="1:65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</row>
    <row r="597" spans="1:65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</row>
    <row r="598" spans="1:65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</row>
    <row r="599" spans="1:65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</row>
    <row r="600" spans="1:65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</row>
    <row r="601" spans="1:65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</row>
    <row r="602" spans="1:65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</row>
    <row r="603" spans="1:65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</row>
    <row r="604" spans="1:65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</row>
    <row r="605" spans="1:65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</row>
    <row r="606" spans="1:65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</row>
    <row r="607" spans="1:65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</row>
    <row r="608" spans="1:65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</row>
    <row r="609" spans="1:65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</row>
    <row r="610" spans="1:65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</row>
    <row r="611" spans="1:65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</row>
    <row r="612" spans="1:65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</row>
    <row r="613" spans="1:65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</row>
    <row r="614" spans="1:65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</row>
    <row r="615" spans="1:65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</row>
    <row r="616" spans="1:65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</row>
    <row r="617" spans="1:65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</row>
    <row r="618" spans="1:65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</row>
    <row r="619" spans="1:65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</row>
    <row r="620" spans="1:65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</row>
    <row r="621" spans="1:65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</row>
    <row r="622" spans="1:65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</row>
    <row r="623" spans="1:65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</row>
    <row r="624" spans="1:65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</row>
    <row r="625" spans="1:65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</row>
    <row r="626" spans="1:65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</row>
    <row r="627" spans="1:65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</row>
    <row r="628" spans="1:65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</row>
    <row r="629" spans="1:65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</row>
    <row r="630" spans="1:65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</row>
    <row r="631" spans="1:65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</row>
    <row r="632" spans="1:65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</row>
    <row r="633" spans="1:65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</row>
    <row r="634" spans="1:65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</row>
    <row r="635" spans="1:65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</row>
    <row r="636" spans="1:65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</row>
    <row r="637" spans="1:65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</row>
    <row r="638" spans="1:65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</row>
    <row r="639" spans="1:65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</row>
    <row r="640" spans="1:65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</row>
    <row r="641" spans="1:65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</row>
    <row r="642" spans="1:65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</row>
    <row r="643" spans="1:65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</row>
    <row r="644" spans="1:65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</row>
    <row r="645" spans="1:65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</row>
    <row r="646" spans="1:65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</row>
    <row r="647" spans="1:65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</row>
    <row r="648" spans="1:65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</row>
    <row r="649" spans="1:65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</row>
    <row r="650" spans="1:65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</row>
    <row r="651" spans="1:65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</row>
    <row r="652" spans="1:65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</row>
    <row r="653" spans="1:65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</row>
    <row r="654" spans="1:65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</row>
    <row r="655" spans="1:65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</row>
    <row r="656" spans="1:65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</row>
    <row r="657" spans="1:65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</row>
    <row r="658" spans="1:65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</row>
    <row r="659" spans="1:65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</row>
    <row r="660" spans="1:65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</row>
    <row r="661" spans="1:65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</row>
    <row r="662" spans="1:65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</row>
    <row r="663" spans="1:65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</row>
    <row r="664" spans="1:65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</row>
    <row r="665" spans="1:65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</row>
    <row r="666" spans="1:65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</row>
    <row r="667" spans="1:65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</row>
    <row r="668" spans="1:65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</row>
    <row r="669" spans="1:65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</row>
    <row r="670" spans="1:65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</row>
    <row r="671" spans="1:65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</row>
    <row r="672" spans="1:65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</row>
    <row r="673" spans="1:65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</row>
    <row r="674" spans="1:65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</row>
    <row r="675" spans="1:65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</row>
    <row r="676" spans="1:65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</row>
    <row r="677" spans="1:65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</row>
    <row r="678" spans="1:6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</row>
    <row r="679" spans="1:6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</row>
    <row r="680" spans="1:6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</row>
    <row r="681" spans="1:6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</row>
    <row r="682" spans="1:6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</row>
    <row r="683" spans="1:6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</row>
    <row r="684" spans="1:6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</row>
    <row r="685" spans="1:6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</row>
    <row r="686" spans="1:6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</row>
    <row r="687" spans="1:6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</row>
    <row r="688" spans="1:6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</row>
    <row r="689" spans="1:6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</row>
    <row r="690" spans="1:6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</row>
    <row r="691" spans="1:6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</row>
    <row r="692" spans="1:6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</row>
    <row r="693" spans="1:6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</row>
    <row r="694" spans="1:6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</row>
    <row r="695" spans="1:6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</row>
    <row r="696" spans="1:6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</row>
    <row r="697" spans="1:6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</row>
    <row r="698" spans="1:6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</row>
    <row r="699" spans="1:6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</row>
    <row r="700" spans="1:6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</row>
    <row r="701" spans="1:6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</row>
    <row r="702" spans="1:6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</row>
    <row r="703" spans="1:6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</row>
    <row r="704" spans="1:6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</row>
    <row r="705" spans="1:6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</row>
    <row r="706" spans="1:6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</row>
    <row r="707" spans="1:6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</row>
    <row r="708" spans="1:6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</row>
    <row r="709" spans="1:6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</row>
    <row r="710" spans="1:6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</row>
    <row r="711" spans="1:6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</row>
    <row r="712" spans="1:6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</row>
    <row r="713" spans="1:6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</row>
    <row r="714" spans="1:6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</row>
    <row r="715" spans="1:6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</row>
    <row r="716" spans="1:6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</row>
    <row r="717" spans="1:6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</row>
    <row r="718" spans="1:6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</row>
    <row r="719" spans="1:6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</row>
    <row r="720" spans="1:6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</row>
    <row r="721" spans="1:6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</row>
    <row r="722" spans="1:6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</row>
    <row r="723" spans="1:6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</row>
    <row r="724" spans="1:6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</row>
    <row r="725" spans="1:6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</row>
    <row r="726" spans="1:6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</row>
    <row r="727" spans="1:6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</row>
    <row r="728" spans="1:6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</row>
    <row r="729" spans="1:6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</row>
    <row r="730" spans="1:6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</row>
    <row r="731" spans="1:6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</row>
    <row r="732" spans="1:6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</row>
    <row r="733" spans="1:6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</row>
    <row r="734" spans="1:6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</row>
    <row r="735" spans="1:6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</row>
    <row r="736" spans="1:65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</row>
    <row r="737" spans="1:65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</row>
    <row r="738" spans="1:65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</row>
    <row r="739" spans="1:65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</row>
    <row r="740" spans="1:65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</row>
    <row r="741" spans="1:65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</row>
    <row r="742" spans="1:65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</row>
    <row r="743" spans="1:65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</row>
    <row r="744" spans="1:65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</row>
    <row r="745" spans="1:65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</row>
    <row r="746" spans="1:65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</row>
    <row r="747" spans="1:65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</row>
    <row r="748" spans="1:65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</row>
    <row r="749" spans="1:65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</row>
    <row r="750" spans="1:65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</row>
    <row r="751" spans="1:65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</row>
    <row r="752" spans="1:65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</row>
    <row r="753" spans="1:65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</row>
    <row r="754" spans="1:65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</row>
    <row r="755" spans="1:65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</row>
    <row r="756" spans="1:65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</row>
    <row r="757" spans="1:65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</row>
    <row r="758" spans="1:65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</row>
    <row r="759" spans="1:65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</row>
    <row r="760" spans="1:65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</row>
    <row r="761" spans="1:65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</row>
    <row r="762" spans="1:65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</row>
    <row r="763" spans="1:65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</row>
    <row r="764" spans="1:65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</row>
    <row r="765" spans="1:65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</row>
    <row r="766" spans="1:65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</row>
    <row r="767" spans="1:65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</row>
    <row r="768" spans="1:65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</row>
    <row r="769" spans="1:65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</row>
    <row r="770" spans="1:65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</row>
    <row r="771" spans="1:65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</row>
    <row r="772" spans="1:65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</row>
    <row r="773" spans="1:65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</row>
    <row r="774" spans="1:65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</row>
    <row r="775" spans="1:65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</row>
    <row r="776" spans="1:65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</row>
    <row r="777" spans="1:65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</row>
    <row r="778" spans="1:65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</row>
    <row r="779" spans="1:65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</row>
    <row r="780" spans="1:65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</row>
    <row r="781" spans="1:65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</row>
    <row r="782" spans="1:65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</row>
    <row r="783" spans="1:65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</row>
    <row r="784" spans="1:65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</row>
    <row r="785" spans="1:65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</row>
    <row r="786" spans="1:65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</row>
    <row r="787" spans="1:65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</row>
    <row r="788" spans="1:65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</row>
    <row r="789" spans="1:65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</row>
    <row r="790" spans="1:65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</row>
    <row r="791" spans="1:65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</row>
    <row r="792" spans="1:65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</row>
    <row r="793" spans="1:65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</row>
    <row r="794" spans="1:65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</row>
    <row r="795" spans="1:65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</row>
    <row r="796" spans="1:65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</row>
    <row r="797" spans="1:65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</row>
    <row r="798" spans="1:65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</row>
    <row r="799" spans="1:65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</row>
    <row r="800" spans="1:65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</row>
    <row r="801" spans="1:65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</row>
    <row r="802" spans="1:65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</row>
    <row r="803" spans="1:65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</row>
    <row r="804" spans="1:65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</row>
    <row r="805" spans="1:65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</row>
    <row r="806" spans="1:65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</row>
    <row r="807" spans="1:65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</row>
    <row r="808" spans="1:65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</row>
    <row r="809" spans="1:65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</row>
    <row r="810" spans="1:65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</row>
    <row r="811" spans="1:65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</row>
    <row r="812" spans="1:65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</row>
    <row r="813" spans="1:65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</row>
    <row r="814" spans="1:65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</row>
    <row r="815" spans="1:65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</row>
    <row r="816" spans="1:65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</row>
    <row r="817" spans="1:65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</row>
    <row r="818" spans="1:65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</row>
    <row r="819" spans="1:65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</row>
    <row r="820" spans="1:65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</row>
    <row r="821" spans="1:65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</row>
    <row r="822" spans="1:65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</row>
    <row r="823" spans="1:65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</row>
    <row r="824" spans="1:65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</row>
    <row r="825" spans="1:65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</row>
    <row r="826" spans="1:65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</row>
    <row r="827" spans="1:65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</row>
    <row r="828" spans="1:65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</row>
    <row r="829" spans="1:65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</row>
    <row r="830" spans="1:65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</row>
    <row r="831" spans="1:65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</row>
    <row r="832" spans="1:65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</row>
    <row r="833" spans="1:65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</row>
    <row r="834" spans="1:65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</row>
    <row r="835" spans="1:65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</row>
    <row r="836" spans="1:65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</row>
    <row r="837" spans="1:65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</row>
    <row r="838" spans="1:65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</row>
    <row r="839" spans="1:65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</row>
    <row r="840" spans="1:65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</row>
    <row r="841" spans="1:65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</row>
    <row r="842" spans="1:65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</row>
    <row r="843" spans="1:65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</row>
    <row r="844" spans="1:65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</row>
    <row r="845" spans="1:65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</row>
    <row r="846" spans="1:65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</row>
    <row r="847" spans="1:65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</row>
    <row r="848" spans="1:65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</row>
    <row r="849" spans="1:65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</row>
    <row r="850" spans="1:65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</row>
    <row r="851" spans="1:65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</row>
    <row r="852" spans="1:65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</row>
    <row r="853" spans="1:65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</row>
    <row r="854" spans="1:65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</row>
    <row r="855" spans="1:65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</row>
    <row r="856" spans="1:65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</row>
    <row r="857" spans="1:65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</row>
    <row r="858" spans="1:65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</row>
    <row r="859" spans="1:65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</row>
    <row r="860" spans="1:65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</row>
    <row r="861" spans="1:65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</row>
    <row r="862" spans="1:65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</row>
    <row r="863" spans="1:65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</row>
    <row r="864" spans="1:65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</row>
    <row r="865" spans="1:65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</row>
    <row r="866" spans="1:65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</row>
    <row r="867" spans="1:65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</row>
    <row r="868" spans="1:65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</row>
    <row r="869" spans="1:65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</row>
    <row r="870" spans="1:65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</row>
    <row r="871" spans="1:65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</row>
    <row r="872" spans="1:65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</row>
    <row r="873" spans="1:65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</row>
    <row r="874" spans="1:65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</row>
    <row r="875" spans="1:65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</row>
    <row r="876" spans="1:65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</row>
    <row r="877" spans="1:65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</row>
    <row r="878" spans="1:65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</row>
    <row r="879" spans="1:65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</row>
    <row r="880" spans="1:65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</row>
    <row r="881" spans="1:65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</row>
    <row r="882" spans="1:65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</row>
    <row r="883" spans="1:65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</row>
    <row r="884" spans="1:65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</row>
    <row r="885" spans="1:65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</row>
    <row r="886" spans="1:65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</row>
    <row r="887" spans="1:65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</row>
    <row r="888" spans="1:65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</row>
    <row r="889" spans="1:65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</row>
    <row r="890" spans="1:65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</row>
    <row r="891" spans="1:65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</row>
    <row r="892" spans="1:65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</row>
    <row r="893" spans="1:65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</row>
    <row r="894" spans="1:65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</row>
    <row r="895" spans="1:65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</row>
    <row r="896" spans="1:65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</row>
    <row r="897" spans="1:65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</row>
    <row r="898" spans="1:65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</row>
    <row r="899" spans="1:65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</row>
    <row r="900" spans="1:65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</row>
    <row r="901" spans="1:65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</row>
    <row r="902" spans="1:65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</row>
    <row r="903" spans="1:65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</row>
    <row r="904" spans="1:65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</row>
    <row r="905" spans="1:65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</row>
    <row r="906" spans="1:65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</row>
    <row r="907" spans="1:65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</row>
    <row r="908" spans="1:65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</row>
    <row r="909" spans="1:65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</row>
    <row r="910" spans="1:65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</row>
    <row r="911" spans="1:65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</row>
    <row r="912" spans="1:65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</row>
    <row r="913" spans="1:65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</row>
    <row r="914" spans="1:65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</row>
    <row r="915" spans="1:65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</row>
    <row r="916" spans="1:65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</row>
    <row r="917" spans="1:65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</row>
    <row r="918" spans="1:65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</row>
    <row r="919" spans="1:65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</row>
    <row r="920" spans="1:65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</row>
    <row r="921" spans="1:65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</row>
    <row r="922" spans="1:65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</row>
    <row r="923" spans="1:65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</row>
    <row r="924" spans="1:65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</row>
    <row r="925" spans="1:65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</row>
    <row r="926" spans="1:65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</row>
    <row r="927" spans="1:65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</row>
    <row r="928" spans="1:65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</row>
    <row r="929" spans="1:65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</row>
    <row r="930" spans="1:65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</row>
    <row r="931" spans="1:65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</row>
    <row r="932" spans="1:65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</row>
    <row r="933" spans="1:65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</row>
    <row r="934" spans="1:65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</row>
    <row r="935" spans="1:65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</row>
    <row r="936" spans="1:65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</row>
    <row r="937" spans="1:65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</row>
    <row r="938" spans="1:65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</row>
    <row r="939" spans="1:65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</row>
    <row r="940" spans="1:65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</row>
    <row r="941" spans="1:65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</row>
    <row r="942" spans="1:65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</row>
    <row r="943" spans="1:65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</row>
    <row r="944" spans="1:65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</row>
    <row r="945" spans="1:65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</row>
    <row r="946" spans="1:65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</row>
    <row r="947" spans="1:65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</row>
    <row r="948" spans="1:65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</row>
    <row r="949" spans="1:65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</row>
    <row r="950" spans="1:65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</row>
    <row r="951" spans="1:65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</row>
    <row r="952" spans="1:65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</row>
    <row r="953" spans="1:65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</row>
    <row r="954" spans="1:65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</row>
    <row r="955" spans="1:65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</row>
    <row r="956" spans="1:65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</row>
    <row r="957" spans="1:65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</row>
    <row r="958" spans="1:65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</row>
    <row r="959" spans="1:65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</row>
    <row r="960" spans="1:65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</row>
    <row r="961" spans="1:65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</row>
    <row r="962" spans="1:65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</row>
    <row r="963" spans="1:65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</row>
    <row r="964" spans="1:65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</row>
    <row r="965" spans="1:65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</row>
    <row r="966" spans="1:65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</row>
    <row r="967" spans="1:65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</row>
    <row r="968" spans="1:65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</row>
    <row r="969" spans="1:65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</row>
    <row r="970" spans="1:65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</row>
    <row r="971" spans="1:65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</row>
    <row r="972" spans="1:65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</row>
    <row r="973" spans="1:65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</row>
    <row r="974" spans="1:65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</row>
    <row r="975" spans="1:65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</row>
    <row r="976" spans="1:65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</row>
    <row r="977" spans="1:65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</row>
    <row r="978" spans="1:65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</row>
    <row r="979" spans="1:65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</row>
    <row r="980" spans="1:65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</row>
    <row r="981" spans="1:65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</row>
    <row r="982" spans="1:65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</row>
    <row r="983" spans="1:65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</row>
    <row r="984" spans="1:65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</row>
    <row r="985" spans="1:65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</row>
    <row r="986" spans="1:65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</row>
    <row r="987" spans="1:65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</row>
    <row r="988" spans="1:65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</row>
    <row r="989" spans="1:65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</row>
    <row r="990" spans="1:65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</row>
    <row r="991" spans="1:65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</row>
    <row r="992" spans="1:65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</row>
    <row r="993" spans="1:65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</row>
    <row r="994" spans="1:65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</row>
    <row r="995" spans="1:65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</row>
    <row r="996" spans="1:65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</row>
    <row r="997" spans="1:65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</row>
    <row r="998" spans="1:65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</row>
    <row r="999" spans="1:65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</row>
    <row r="1000" spans="1:65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</row>
    <row r="1001" spans="1:65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</row>
    <row r="1002" spans="1:65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</row>
    <row r="1003" spans="1:65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</row>
    <row r="1004" spans="1:65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</row>
    <row r="1005" spans="1:65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</row>
    <row r="1006" spans="1:65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</row>
    <row r="1007" spans="1:65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</row>
    <row r="1008" spans="1:65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</row>
    <row r="1009" spans="1:65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</row>
    <row r="1010" spans="1:65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</row>
    <row r="1011" spans="1:65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</row>
    <row r="1012" spans="1:65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</row>
    <row r="1013" spans="1:65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</row>
    <row r="1014" spans="1:65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</row>
    <row r="1015" spans="1:65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</row>
    <row r="1016" spans="1:65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</row>
    <row r="1017" spans="1:65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</row>
    <row r="1018" spans="1:65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</row>
    <row r="1019" spans="1:65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</row>
    <row r="1020" spans="1:65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</row>
    <row r="1021" spans="1:65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</row>
    <row r="1022" spans="1:65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</row>
    <row r="1023" spans="1:65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</row>
    <row r="1024" spans="1:65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</row>
    <row r="1025" spans="1:65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</row>
    <row r="1026" spans="1:65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</row>
    <row r="1027" spans="1:65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</row>
    <row r="1028" spans="1:65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</row>
    <row r="1029" spans="1:65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</row>
    <row r="1030" spans="1:65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</row>
    <row r="1031" spans="1:65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</row>
    <row r="1032" spans="1:65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</row>
    <row r="1033" spans="1:65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</row>
    <row r="1034" spans="1:65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</row>
    <row r="1035" spans="1:65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</row>
    <row r="1036" spans="1:65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</row>
    <row r="1037" spans="1:65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</row>
    <row r="1038" spans="1:65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</row>
    <row r="1039" spans="1:65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</row>
    <row r="1040" spans="1:65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</row>
    <row r="1041" spans="1:65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</row>
    <row r="1042" spans="1:65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</row>
    <row r="1043" spans="1:65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</row>
    <row r="1044" spans="1:65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</row>
    <row r="1045" spans="1:65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</row>
    <row r="1046" spans="1:65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</row>
    <row r="1047" spans="1:65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</row>
    <row r="1048" spans="1:65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</row>
    <row r="1049" spans="1:65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</row>
    <row r="1050" spans="1:65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</row>
    <row r="1051" spans="1:65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</row>
    <row r="1052" spans="1:65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</row>
    <row r="1053" spans="1:65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</row>
    <row r="1054" spans="1:65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</row>
    <row r="1055" spans="1:65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</row>
    <row r="1056" spans="1:65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</row>
    <row r="1057" spans="1:65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</row>
    <row r="1058" spans="1:65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</row>
    <row r="1059" spans="1:65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</row>
    <row r="1060" spans="1:65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</row>
    <row r="1061" spans="1:65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</row>
    <row r="1062" spans="1:65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</row>
    <row r="1063" spans="1:65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</row>
    <row r="1064" spans="1:65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</row>
    <row r="1065" spans="1:65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</row>
    <row r="1066" spans="1:65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</row>
    <row r="1067" spans="1:65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</row>
    <row r="1068" spans="1:65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</row>
    <row r="1069" spans="1:65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</row>
    <row r="1070" spans="1:65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</row>
    <row r="1071" spans="1:65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</row>
    <row r="1072" spans="1:65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</row>
    <row r="1073" spans="1:65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</row>
    <row r="1074" spans="1:65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</row>
    <row r="1075" spans="1:65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</row>
    <row r="1076" spans="1:65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</row>
    <row r="1077" spans="1:65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</row>
    <row r="1078" spans="1:65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</row>
    <row r="1079" spans="1:65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</row>
    <row r="1080" spans="1:65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</row>
    <row r="1081" spans="1:65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</row>
    <row r="1082" spans="1:65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</row>
    <row r="1083" spans="1:65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</row>
    <row r="1084" spans="1:65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</row>
    <row r="1085" spans="1:65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</row>
    <row r="1086" spans="1:65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</row>
    <row r="1087" spans="1:65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</row>
    <row r="1088" spans="1:65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</row>
    <row r="1089" spans="1:65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</row>
    <row r="1090" spans="1:65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</row>
    <row r="1091" spans="1:65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</row>
    <row r="1092" spans="1:65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</row>
    <row r="1093" spans="1:65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</row>
    <row r="1094" spans="1:65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</row>
    <row r="1095" spans="1:65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</row>
    <row r="1096" spans="1:65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</row>
    <row r="1097" spans="1:65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</row>
    <row r="1098" spans="1:65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</row>
    <row r="1099" spans="1:65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</row>
    <row r="1100" spans="1:65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</row>
    <row r="1101" spans="1:65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</row>
    <row r="1102" spans="1:65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</row>
    <row r="1103" spans="1:65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</row>
    <row r="1104" spans="1:65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</row>
    <row r="1105" spans="1:65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</row>
    <row r="1106" spans="1:65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</row>
    <row r="1107" spans="1:65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</row>
    <row r="1108" spans="1:65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</row>
    <row r="1109" spans="1:65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</row>
    <row r="1110" spans="1:65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</row>
    <row r="1111" spans="1:65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</row>
    <row r="1112" spans="1:65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</row>
    <row r="1113" spans="1:65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</row>
    <row r="1114" spans="1:65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</row>
    <row r="1115" spans="1:65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</row>
    <row r="1116" spans="1:65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</row>
    <row r="1117" spans="1:65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</row>
    <row r="1118" spans="1:65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</row>
    <row r="1119" spans="1:65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</row>
    <row r="1120" spans="1:65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</row>
    <row r="1121" spans="1:65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</row>
    <row r="1122" spans="1:65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</row>
    <row r="1123" spans="1:65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</row>
    <row r="1124" spans="1:65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</row>
    <row r="1125" spans="1:65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</row>
    <row r="1126" spans="1:65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</row>
    <row r="1127" spans="1:65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</row>
    <row r="1128" spans="1:65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</row>
    <row r="1129" spans="1:65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</row>
    <row r="1130" spans="1:65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</row>
    <row r="1131" spans="1:65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</row>
    <row r="1132" spans="1:65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</row>
    <row r="1133" spans="1:65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</row>
    <row r="1134" spans="1:65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</row>
    <row r="1135" spans="1:65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</row>
    <row r="1136" spans="1:65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</row>
    <row r="1137" spans="1:65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</row>
    <row r="1138" spans="1:65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</row>
    <row r="1139" spans="1:65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</row>
    <row r="1140" spans="1:65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</row>
    <row r="1141" spans="1:65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</row>
    <row r="1142" spans="1:65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</row>
    <row r="1143" spans="1:65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</row>
    <row r="1144" spans="1:65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</row>
    <row r="1145" spans="1:65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</row>
    <row r="1146" spans="1:65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</row>
    <row r="1147" spans="1:65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</row>
    <row r="1148" spans="1:65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</row>
    <row r="1149" spans="1:65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</row>
    <row r="1150" spans="1:65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</row>
    <row r="1151" spans="1:65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</row>
    <row r="1152" spans="1:65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</row>
    <row r="1153" spans="1:65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</row>
    <row r="1154" spans="1:65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</row>
    <row r="1155" spans="1:65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</row>
    <row r="1156" spans="1:65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</row>
    <row r="1157" spans="1:65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</row>
    <row r="1158" spans="1:65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</row>
    <row r="1159" spans="1:65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</row>
    <row r="1160" spans="1:65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</row>
    <row r="1161" spans="1:65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</row>
    <row r="1162" spans="1:65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</row>
    <row r="1163" spans="1:65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</row>
    <row r="1164" spans="1:65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</row>
    <row r="1165" spans="1:65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</row>
    <row r="1166" spans="1:65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</row>
    <row r="1167" spans="1:65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</row>
    <row r="1168" spans="1:65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</row>
    <row r="1169" spans="1:65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</row>
    <row r="1170" spans="1:65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</row>
    <row r="1171" spans="1:65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</row>
    <row r="1172" spans="1:65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</row>
    <row r="1173" spans="1:65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</row>
    <row r="1174" spans="1:65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</row>
    <row r="1175" spans="1:65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</row>
    <row r="1176" spans="1:65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</row>
    <row r="1177" spans="1:65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</row>
    <row r="1178" spans="1:65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</row>
    <row r="1179" spans="1:65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</row>
    <row r="1180" spans="1:65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</row>
    <row r="1181" spans="1:65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</row>
    <row r="1182" spans="1:65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</row>
    <row r="1183" spans="1:65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</row>
    <row r="1184" spans="1:65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</row>
    <row r="1185" spans="1:65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</row>
    <row r="1186" spans="1:65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</row>
    <row r="1187" spans="1:65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</row>
    <row r="1188" spans="1:65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</row>
    <row r="1189" spans="1:65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</row>
    <row r="1190" spans="1:65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</row>
    <row r="1191" spans="1:65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</row>
    <row r="1192" spans="1:65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</row>
    <row r="1193" spans="1:65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</row>
    <row r="1194" spans="1:65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</row>
    <row r="1195" spans="1:65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</row>
    <row r="1196" spans="1:65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</row>
    <row r="1197" spans="1:65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</row>
    <row r="1198" spans="1:65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</row>
    <row r="1199" spans="1:65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</row>
    <row r="1200" spans="1:65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</row>
    <row r="1201" spans="1:65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</row>
    <row r="1202" spans="1:65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</row>
    <row r="1203" spans="1:65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</row>
    <row r="1204" spans="1:65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</row>
    <row r="1205" spans="1:65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</row>
    <row r="1206" spans="1:65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</row>
    <row r="1207" spans="1:65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</row>
    <row r="1208" spans="1:65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</row>
    <row r="1209" spans="1:65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</row>
    <row r="1210" spans="1:65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</row>
    <row r="1211" spans="1:65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</row>
    <row r="1212" spans="1:65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</row>
    <row r="1213" spans="1:65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</row>
    <row r="1214" spans="1:65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</row>
    <row r="1215" spans="1:65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</row>
    <row r="1216" spans="1:65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</row>
    <row r="1217" spans="1:65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</row>
    <row r="1218" spans="1:65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</row>
    <row r="1219" spans="1:65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</row>
    <row r="1220" spans="1:65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</row>
    <row r="1221" spans="1:65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</row>
    <row r="1222" spans="1:65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</row>
    <row r="1223" spans="1:65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</row>
    <row r="1224" spans="1:65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</row>
    <row r="1225" spans="1:65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</row>
    <row r="1226" spans="1:65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</row>
    <row r="1227" spans="1:65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</row>
    <row r="1228" spans="1:65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</row>
    <row r="1229" spans="1:65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</row>
    <row r="1230" spans="1:65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</row>
    <row r="1231" spans="1:65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</row>
    <row r="1232" spans="1:65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</row>
    <row r="1233" spans="1:65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</row>
    <row r="1234" spans="1:65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</row>
    <row r="1235" spans="1:65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</row>
    <row r="1236" spans="1:65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</row>
    <row r="1237" spans="1:65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</row>
    <row r="1238" spans="1:65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</row>
    <row r="1239" spans="1:65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</row>
    <row r="1240" spans="1:65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</row>
    <row r="1241" spans="1:65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</row>
    <row r="1242" spans="1:65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</row>
    <row r="1243" spans="1:65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</row>
    <row r="1244" spans="1:65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</row>
    <row r="1245" spans="1:65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</row>
    <row r="1246" spans="1:65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</row>
    <row r="1247" spans="1:65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</row>
    <row r="1248" spans="1:65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</row>
    <row r="1249" spans="1:65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</row>
    <row r="1250" spans="1:65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</row>
    <row r="1251" spans="1:65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</row>
    <row r="1252" spans="1:65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</row>
    <row r="1253" spans="1:65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</row>
    <row r="1254" spans="1:65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</row>
    <row r="1255" spans="1:65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</row>
    <row r="1256" spans="1:65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</row>
    <row r="1257" spans="1:65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</row>
    <row r="1258" spans="1:65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</row>
    <row r="1259" spans="1:65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</row>
    <row r="1260" spans="1:65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</row>
    <row r="1261" spans="1:65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</row>
    <row r="1262" spans="1:65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</row>
    <row r="1263" spans="1:65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</row>
    <row r="1264" spans="1:65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</row>
    <row r="1265" spans="1:65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</row>
    <row r="1266" spans="1:65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</row>
    <row r="1267" spans="1:65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</row>
    <row r="1268" spans="1:65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</row>
    <row r="1269" spans="1:65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</row>
    <row r="1270" spans="1:65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</row>
    <row r="1271" spans="1:65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</row>
    <row r="1272" spans="1:65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</row>
    <row r="1273" spans="1:65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</row>
    <row r="1274" spans="1:65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</row>
    <row r="1275" spans="1:65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</row>
    <row r="1276" spans="1:65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</row>
    <row r="1277" spans="1:65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</row>
    <row r="1278" spans="1:65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</row>
    <row r="1279" spans="1:65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</row>
    <row r="1280" spans="1:65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</row>
    <row r="1281" spans="1:65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</row>
    <row r="1282" spans="1:65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</row>
    <row r="1283" spans="1:65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</row>
    <row r="1284" spans="1:65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</row>
    <row r="1285" spans="1:65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</row>
    <row r="1286" spans="1:65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</row>
    <row r="1287" spans="1:65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</row>
    <row r="1288" spans="1:65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</row>
    <row r="1289" spans="1:65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</row>
    <row r="1290" spans="1:65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</row>
    <row r="1291" spans="1:65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</row>
    <row r="1292" spans="1:65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</row>
    <row r="1293" spans="1:65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</row>
    <row r="1294" spans="1:65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</row>
    <row r="1295" spans="1:65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</row>
    <row r="1296" spans="1:65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</row>
    <row r="1297" spans="1:65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</row>
    <row r="1298" spans="1:65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</row>
    <row r="1299" spans="1:65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</row>
    <row r="1300" spans="1:65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</row>
    <row r="1301" spans="1:65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</row>
    <row r="1302" spans="1:65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</row>
    <row r="1303" spans="1:65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</row>
    <row r="1304" spans="1:65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</row>
    <row r="1305" spans="1:65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</row>
    <row r="1306" spans="1:65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</row>
    <row r="1307" spans="1:65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</row>
    <row r="1308" spans="1:65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</row>
    <row r="1309" spans="1:65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</row>
    <row r="1310" spans="1:65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</row>
    <row r="1311" spans="1:65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</row>
    <row r="1312" spans="1:65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</row>
    <row r="1313" spans="1:65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</row>
    <row r="1314" spans="1:65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</row>
    <row r="1315" spans="1:65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</row>
    <row r="1316" spans="1:65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</row>
    <row r="1317" spans="1:65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</row>
    <row r="1318" spans="1:65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</row>
    <row r="1319" spans="1:65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</row>
    <row r="1320" spans="1:65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</row>
    <row r="1321" spans="1:65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</row>
    <row r="1322" spans="1:65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</row>
    <row r="1323" spans="1:65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</row>
    <row r="1324" spans="1:65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</row>
    <row r="1325" spans="1:65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</row>
    <row r="1326" spans="1:65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</row>
    <row r="1327" spans="1:65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</row>
    <row r="1328" spans="1:65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</row>
    <row r="1329" spans="1:65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</row>
    <row r="1330" spans="1:65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</row>
    <row r="1331" spans="1:65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</row>
    <row r="1332" spans="1:65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</row>
    <row r="1333" spans="1:65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</row>
    <row r="1334" spans="1:65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</row>
    <row r="1335" spans="1:65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</row>
    <row r="1336" spans="1:65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</row>
    <row r="1337" spans="1:65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</row>
    <row r="1338" spans="1:65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</row>
    <row r="1339" spans="1:65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</row>
    <row r="1340" spans="1:65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</row>
    <row r="1341" spans="1:65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</row>
    <row r="1342" spans="1:65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</row>
    <row r="1343" spans="1:65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</row>
    <row r="1344" spans="1:65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</row>
    <row r="1345" spans="1:65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</row>
    <row r="1346" spans="1:65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</row>
    <row r="1347" spans="1:65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</row>
    <row r="1348" spans="1:65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</row>
    <row r="1349" spans="1:65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</row>
    <row r="1350" spans="1:65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</row>
    <row r="1351" spans="1:65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</row>
    <row r="1352" spans="1:65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</row>
    <row r="1353" spans="1:65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</row>
    <row r="1354" spans="1:65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</row>
    <row r="1355" spans="1:65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</row>
    <row r="1356" spans="1:65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</row>
    <row r="1357" spans="1:65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</row>
    <row r="1358" spans="1:65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</row>
    <row r="1359" spans="1:65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</row>
    <row r="1360" spans="1:65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</row>
    <row r="1361" spans="1:65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</row>
    <row r="1362" spans="1:65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</row>
    <row r="1363" spans="1:65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</row>
    <row r="1364" spans="1:65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</row>
    <row r="1365" spans="1:65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</row>
    <row r="1366" spans="1:65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</row>
    <row r="1367" spans="1:65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</row>
    <row r="1368" spans="1:65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</row>
    <row r="1369" spans="1:65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</row>
    <row r="1370" spans="1:65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</row>
    <row r="1371" spans="1:65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</row>
    <row r="1372" spans="1:65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</row>
    <row r="1373" spans="1:65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</row>
    <row r="1374" spans="1:65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</row>
    <row r="1375" spans="1:65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</row>
    <row r="1376" spans="1:65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</row>
    <row r="1377" spans="1:65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</row>
    <row r="1378" spans="1:65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</row>
    <row r="1379" spans="1:65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</row>
    <row r="1380" spans="1:65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</row>
    <row r="1381" spans="1:65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</row>
    <row r="1382" spans="1:65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</row>
    <row r="1383" spans="1:65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</row>
    <row r="1384" spans="1:65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</row>
    <row r="1385" spans="1:65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</row>
    <row r="1386" spans="1:65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</row>
    <row r="1387" spans="1:65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</row>
    <row r="1388" spans="1:65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</row>
    <row r="1389" spans="1:65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</row>
    <row r="1390" spans="1:65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</row>
    <row r="1391" spans="1:65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</row>
    <row r="1392" spans="1:65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</row>
    <row r="1393" spans="1:65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</row>
    <row r="1394" spans="1:65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</row>
    <row r="1395" spans="1:65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</row>
    <row r="1396" spans="1:65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</row>
    <row r="1397" spans="1:65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</row>
    <row r="1398" spans="1:65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</row>
    <row r="1399" spans="1:65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</row>
    <row r="1400" spans="1:65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</row>
    <row r="1401" spans="1:65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</row>
    <row r="1402" spans="1:65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</row>
    <row r="1403" spans="1:65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</row>
    <row r="1404" spans="1:65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</row>
    <row r="1405" spans="1:65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</row>
    <row r="1406" spans="1:65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</row>
    <row r="1407" spans="1:65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</row>
    <row r="1408" spans="1:65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</row>
    <row r="1409" spans="1:65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</row>
    <row r="1410" spans="1:65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</row>
    <row r="1411" spans="1:65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</row>
    <row r="1412" spans="1:65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</row>
    <row r="1413" spans="1:65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</row>
    <row r="1414" spans="1:65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</row>
    <row r="1415" spans="1:65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</row>
    <row r="1416" spans="1:65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</row>
    <row r="1417" spans="1:65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</row>
    <row r="1418" spans="1:65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</row>
    <row r="1419" spans="1:65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</row>
    <row r="1420" spans="1:65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</row>
    <row r="1421" spans="1:65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</row>
    <row r="1422" spans="1:65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</row>
    <row r="1423" spans="1:65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</row>
    <row r="1424" spans="1:65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</row>
    <row r="1425" spans="1:65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</row>
    <row r="1426" spans="1:65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</row>
    <row r="1427" spans="1:65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</row>
    <row r="1428" spans="1:65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</row>
    <row r="1429" spans="1:65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</row>
    <row r="1430" spans="1:65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</row>
    <row r="1431" spans="1:65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</row>
    <row r="1432" spans="1:65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</row>
    <row r="1433" spans="1:65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</row>
    <row r="1434" spans="1:65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</row>
    <row r="1435" spans="1:65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</row>
    <row r="1436" spans="1:65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</row>
    <row r="1437" spans="1:65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</row>
    <row r="1438" spans="1:65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</row>
    <row r="1439" spans="1:65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</row>
    <row r="1440" spans="1:65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</row>
    <row r="1441" spans="1:65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</row>
    <row r="1442" spans="1:65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</row>
    <row r="1443" spans="1:65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</row>
    <row r="1444" spans="1:65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</row>
    <row r="1445" spans="1:65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</row>
    <row r="1446" spans="1:65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</row>
    <row r="1447" spans="1:65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</row>
    <row r="1448" spans="1:65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</row>
    <row r="1449" spans="1:65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</row>
    <row r="1450" spans="1:65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</row>
    <row r="1451" spans="1:65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</row>
    <row r="1452" spans="1:65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</row>
    <row r="1453" spans="1:65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</row>
    <row r="1454" spans="1:65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</row>
    <row r="1455" spans="1:65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</row>
    <row r="1456" spans="1:65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</row>
    <row r="1457" spans="1:65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</row>
    <row r="1458" spans="1:65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</row>
    <row r="1459" spans="1:65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</row>
    <row r="1460" spans="1:65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</row>
    <row r="1461" spans="1:65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</row>
    <row r="1462" spans="1:65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</row>
    <row r="1463" spans="1:65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</row>
    <row r="1464" spans="1:65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</row>
    <row r="1465" spans="1:65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</row>
    <row r="1466" spans="1:65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</row>
    <row r="1467" spans="1:65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</row>
    <row r="1468" spans="1:65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</row>
    <row r="1469" spans="1:65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</row>
    <row r="1470" spans="1:65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</row>
    <row r="1471" spans="1:65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</row>
    <row r="1472" spans="1:65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</row>
    <row r="1473" spans="1:65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</row>
    <row r="1474" spans="1:65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</row>
    <row r="1475" spans="1:65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</row>
    <row r="1476" spans="1:65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</row>
    <row r="1477" spans="1:65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</row>
    <row r="1478" spans="1:65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</row>
    <row r="1479" spans="1:65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</row>
    <row r="1480" spans="1:65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</row>
    <row r="1481" spans="1:65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</row>
    <row r="1482" spans="1:65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</row>
    <row r="1483" spans="1:65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</row>
    <row r="1484" spans="1:65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</row>
    <row r="1485" spans="1:65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</row>
    <row r="1486" spans="1:65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</row>
    <row r="1487" spans="1:65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</row>
    <row r="1488" spans="1:65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</row>
    <row r="1489" spans="1:65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</row>
    <row r="1490" spans="1:65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</row>
    <row r="1491" spans="1:65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</row>
    <row r="1492" spans="1:65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</row>
    <row r="1493" spans="1:65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</row>
    <row r="1494" spans="1:65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</row>
    <row r="1495" spans="1:65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</row>
    <row r="1496" spans="1:65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</row>
    <row r="1497" spans="1:65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</row>
    <row r="1498" spans="1:65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</row>
    <row r="1499" spans="1:65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</row>
    <row r="1500" spans="1:65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</row>
    <row r="1501" spans="1:65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</row>
    <row r="1502" spans="1:65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</row>
    <row r="1503" spans="1:65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</row>
    <row r="1504" spans="1:65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</row>
    <row r="1505" spans="1:65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</row>
    <row r="1506" spans="1:65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</row>
    <row r="1507" spans="1:65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</row>
    <row r="1508" spans="1:65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</row>
    <row r="1509" spans="1:65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</row>
    <row r="1510" spans="1:65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</row>
    <row r="1511" spans="1:65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</row>
    <row r="1512" spans="1:65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</row>
    <row r="1513" spans="1:65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</row>
    <row r="1514" spans="1:65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</row>
    <row r="1515" spans="1:65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</row>
    <row r="1516" spans="1:65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</row>
    <row r="1517" spans="1:65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</row>
    <row r="1518" spans="1:65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</row>
    <row r="1519" spans="1:65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</row>
    <row r="1520" spans="1:65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</row>
    <row r="1521" spans="1:65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</row>
    <row r="1522" spans="1:65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</row>
    <row r="1523" spans="1:65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</row>
    <row r="1524" spans="1:65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</row>
    <row r="1525" spans="1:65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</row>
    <row r="1526" spans="1:65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</row>
    <row r="1527" spans="1:65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</row>
    <row r="1528" spans="1:65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</row>
    <row r="1529" spans="1:65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</row>
    <row r="1530" spans="1:65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</row>
    <row r="1531" spans="1:65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</row>
    <row r="1532" spans="1:65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</row>
    <row r="1533" spans="1:65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</row>
    <row r="1534" spans="1:65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</row>
    <row r="1535" spans="1:65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</row>
    <row r="1536" spans="1:65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</row>
    <row r="1537" spans="1:65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</row>
    <row r="1538" spans="1:65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</row>
    <row r="1539" spans="1:65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</row>
    <row r="1540" spans="1:65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</row>
    <row r="1541" spans="1:65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</row>
    <row r="1542" spans="1:65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</row>
    <row r="1543" spans="1:65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</row>
    <row r="1544" spans="1:65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</row>
    <row r="1545" spans="1:65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</row>
    <row r="1546" spans="1:65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</row>
    <row r="1547" spans="1:65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</row>
    <row r="1548" spans="1:65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</row>
    <row r="1549" spans="1:65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</row>
    <row r="1550" spans="1:65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</row>
    <row r="1551" spans="1:65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</row>
    <row r="1552" spans="1:65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</row>
    <row r="1553" spans="1:65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</row>
    <row r="1554" spans="1:65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</row>
    <row r="1555" spans="1:65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</row>
    <row r="1556" spans="1:65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</row>
    <row r="1557" spans="1:65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</row>
    <row r="1558" spans="1:65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</row>
    <row r="1559" spans="1:65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</row>
    <row r="1560" spans="1:65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</row>
    <row r="1561" spans="1:65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</row>
    <row r="1562" spans="1:65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</row>
    <row r="1563" spans="1:65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</row>
    <row r="1564" spans="1:65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</row>
    <row r="1565" spans="1:65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</row>
    <row r="1566" spans="1:65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</row>
    <row r="1567" spans="1:65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</row>
    <row r="1568" spans="1:65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</row>
    <row r="1569" spans="1:65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</row>
    <row r="1570" spans="1:65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</row>
    <row r="1571" spans="1:65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</row>
    <row r="1572" spans="1:65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</row>
    <row r="1573" spans="1:65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</row>
    <row r="1574" spans="1:65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</row>
    <row r="1575" spans="1:65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</row>
    <row r="1576" spans="1:65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</row>
    <row r="1577" spans="1:65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</row>
    <row r="1578" spans="1:65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</row>
    <row r="1579" spans="1:65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</row>
    <row r="1580" spans="1:65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</row>
    <row r="1581" spans="1:65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</row>
    <row r="1582" spans="1:65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</row>
    <row r="1583" spans="1:65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</row>
    <row r="1584" spans="1:65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</row>
    <row r="1585" spans="1:65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</row>
    <row r="1586" spans="1:65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</row>
    <row r="1587" spans="1:65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</row>
    <row r="1588" spans="1:65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</row>
    <row r="1589" spans="1:65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</row>
    <row r="1590" spans="1:65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</row>
    <row r="1591" spans="1:65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</row>
    <row r="1592" spans="1:65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</row>
    <row r="1593" spans="1:65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</row>
    <row r="1594" spans="1:65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</row>
    <row r="1595" spans="1:65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</row>
    <row r="1596" spans="1:65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</row>
    <row r="1597" spans="1:65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</row>
    <row r="1598" spans="1:65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</row>
    <row r="1599" spans="1:65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</row>
    <row r="1600" spans="1:65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</row>
    <row r="1601" spans="1:65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</row>
    <row r="1602" spans="1:65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</row>
    <row r="1603" spans="1:65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</row>
    <row r="1604" spans="1:65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</row>
    <row r="1605" spans="1:65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</row>
    <row r="1606" spans="1:65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</row>
    <row r="1607" spans="1:65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</row>
    <row r="1608" spans="1:65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</row>
    <row r="1609" spans="1:65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</row>
    <row r="1610" spans="1:65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</row>
    <row r="1611" spans="1:65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</row>
    <row r="1612" spans="1:65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</row>
    <row r="1613" spans="1:65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</row>
    <row r="1614" spans="1:65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</row>
    <row r="1615" spans="1:65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</row>
    <row r="1616" spans="1:65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</row>
    <row r="1617" spans="1:65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</row>
    <row r="1618" spans="1:65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</row>
    <row r="1619" spans="1:65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</row>
    <row r="1620" spans="1:65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</row>
    <row r="1621" spans="1:65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</row>
    <row r="1622" spans="1:65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</row>
    <row r="1623" spans="1:65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</row>
    <row r="1624" spans="1:65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</row>
    <row r="1625" spans="1:65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</row>
    <row r="1626" spans="1:65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</row>
    <row r="1627" spans="1:65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</row>
    <row r="1628" spans="1:65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</row>
    <row r="1629" spans="1:65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</row>
    <row r="1630" spans="1:65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</row>
    <row r="1631" spans="1:65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</row>
    <row r="1632" spans="1:65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</row>
    <row r="1633" spans="1:65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</row>
    <row r="1634" spans="1:65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</row>
    <row r="1635" spans="1:65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</row>
    <row r="1636" spans="1:65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</row>
    <row r="1637" spans="1:65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</row>
    <row r="1638" spans="1:65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</row>
    <row r="1639" spans="1:65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</row>
    <row r="1640" spans="1:65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</row>
    <row r="1641" spans="1:65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</row>
    <row r="1642" spans="1:65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</row>
    <row r="1643" spans="1:65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</row>
    <row r="1644" spans="1:65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</row>
    <row r="1645" spans="1:65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</row>
    <row r="1646" spans="1:65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</row>
    <row r="1647" spans="1:65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</row>
    <row r="1648" spans="1:65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</row>
    <row r="1649" spans="1:65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</row>
    <row r="1650" spans="1:65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</row>
    <row r="1651" spans="1:65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</row>
    <row r="1652" spans="1:65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</row>
    <row r="1653" spans="1:65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</row>
    <row r="1654" spans="1:65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</row>
    <row r="1655" spans="1:65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</row>
    <row r="1656" spans="1:65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</row>
    <row r="1657" spans="1:65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</row>
    <row r="1658" spans="1:65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</row>
    <row r="1659" spans="1:65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</row>
    <row r="1660" spans="1:65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</row>
    <row r="1661" spans="1:65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</row>
    <row r="1662" spans="1:65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</row>
    <row r="1663" spans="1:65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</row>
    <row r="1664" spans="1:65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</row>
    <row r="1665" spans="1:65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</row>
    <row r="1666" spans="1:65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</row>
    <row r="1667" spans="1:65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</row>
    <row r="1668" spans="1:65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</row>
    <row r="1669" spans="1:65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</row>
    <row r="1670" spans="1:65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</row>
    <row r="1671" spans="1:65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</row>
    <row r="1672" spans="1:65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</row>
    <row r="1673" spans="1:65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</row>
    <row r="1674" spans="1:65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</row>
    <row r="1675" spans="1:65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</row>
    <row r="1676" spans="1:65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</row>
    <row r="1677" spans="1:65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</row>
    <row r="1678" spans="1:65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</row>
    <row r="1679" spans="1:65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</row>
    <row r="1680" spans="1:65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</row>
    <row r="1681" spans="1:65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</row>
    <row r="1682" spans="1:65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</row>
    <row r="1683" spans="1:65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</row>
    <row r="1684" spans="1:65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</row>
    <row r="1685" spans="1:65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</row>
    <row r="1686" spans="1:65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</row>
    <row r="1687" spans="1:65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</row>
    <row r="1688" spans="1:65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</row>
    <row r="1689" spans="1:65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</row>
    <row r="1690" spans="1:65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</row>
    <row r="1691" spans="1:65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</row>
    <row r="1692" spans="1:65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</row>
    <row r="1693" spans="1:65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</row>
    <row r="1694" spans="1:65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</row>
    <row r="1695" spans="1:65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</row>
    <row r="1696" spans="1:65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</row>
    <row r="1697" spans="1:65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</row>
    <row r="1698" spans="1:65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</row>
    <row r="1699" spans="1:65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</row>
    <row r="1700" spans="1:65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</row>
    <row r="1701" spans="1:65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</row>
    <row r="1702" spans="1:65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</row>
    <row r="1703" spans="1:65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</row>
    <row r="1704" spans="1:65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</row>
    <row r="1705" spans="1:65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</row>
    <row r="1706" spans="1:65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</row>
    <row r="1707" spans="1:65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</row>
    <row r="1708" spans="1:65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</row>
    <row r="1709" spans="1:65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</row>
    <row r="1710" spans="1:65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</row>
    <row r="1711" spans="1:65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</row>
    <row r="1712" spans="1:65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</row>
    <row r="1713" spans="1:65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</row>
    <row r="1714" spans="1:65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</row>
    <row r="1715" spans="1:65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</row>
    <row r="1716" spans="1:65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</row>
    <row r="1717" spans="1:65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</row>
    <row r="1718" spans="1:65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</row>
    <row r="1719" spans="1:65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</row>
    <row r="1720" spans="1:65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</row>
    <row r="1721" spans="1:65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</row>
    <row r="1722" spans="1:65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</row>
    <row r="1723" spans="1:65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</row>
    <row r="1724" spans="1:65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</row>
    <row r="1725" spans="1:65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</row>
    <row r="1726" spans="1:65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</row>
    <row r="1727" spans="1:65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</row>
    <row r="1728" spans="1:65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</row>
    <row r="1729" spans="1:65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</row>
    <row r="1730" spans="1:65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</row>
    <row r="1731" spans="1:65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</row>
    <row r="1732" spans="1:65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</row>
    <row r="1733" spans="1:65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</row>
    <row r="1734" spans="1:65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</row>
    <row r="1735" spans="1:65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</row>
    <row r="1736" spans="1:65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</row>
    <row r="1737" spans="1:65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</row>
    <row r="1738" spans="1:65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</row>
    <row r="1739" spans="1:65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</row>
    <row r="1740" spans="1:65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</row>
    <row r="1741" spans="1:65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</row>
    <row r="1742" spans="1:65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</row>
    <row r="1743" spans="1:65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</row>
    <row r="1744" spans="1:65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</row>
    <row r="1745" spans="1:65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</row>
    <row r="1746" spans="1:65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</row>
    <row r="1747" spans="1:65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</row>
    <row r="1748" spans="1:65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</row>
    <row r="1749" spans="1:65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</row>
    <row r="1750" spans="1:65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</row>
    <row r="1751" spans="1:65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</row>
    <row r="1752" spans="1:65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</row>
    <row r="1753" spans="1:65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</row>
    <row r="1754" spans="1:65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</row>
    <row r="1755" spans="1:65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</row>
    <row r="1756" spans="1:65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</row>
    <row r="1757" spans="1:65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</row>
    <row r="1758" spans="1:65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</row>
    <row r="1759" spans="1:65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</row>
    <row r="1760" spans="1:65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</row>
    <row r="1761" spans="1:65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</row>
    <row r="1762" spans="1:65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</row>
    <row r="1763" spans="1:65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</row>
    <row r="1764" spans="1:65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</row>
    <row r="1765" spans="1:65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</row>
    <row r="1766" spans="1:65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</row>
    <row r="1767" spans="1:65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</row>
    <row r="1768" spans="1:65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</row>
    <row r="1769" spans="1:65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</row>
    <row r="1770" spans="1:65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</row>
    <row r="1771" spans="1:65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</row>
    <row r="1772" spans="1:65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</row>
    <row r="1773" spans="1:65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</row>
    <row r="1774" spans="1:65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</row>
    <row r="1775" spans="1:65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</row>
    <row r="1776" spans="1:65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</row>
    <row r="1777" spans="1:65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</row>
    <row r="1778" spans="1:65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</row>
    <row r="1779" spans="1:65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</row>
    <row r="1780" spans="1:65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</row>
    <row r="1781" spans="1:65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</row>
    <row r="1782" spans="1:65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</row>
    <row r="1783" spans="1:65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</row>
    <row r="1784" spans="1:65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</row>
    <row r="1785" spans="1:65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</row>
    <row r="1786" spans="1:65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</row>
    <row r="1787" spans="1:65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</row>
    <row r="1788" spans="1:65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</row>
    <row r="1789" spans="1:65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</row>
    <row r="1790" spans="1:65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</row>
    <row r="1791" spans="1:65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</row>
    <row r="1792" spans="1:65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</row>
    <row r="1793" spans="1:65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</row>
    <row r="1794" spans="1:65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</row>
    <row r="1795" spans="1:65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</row>
    <row r="1796" spans="1:65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</row>
    <row r="1797" spans="1:65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</row>
    <row r="1798" spans="1:65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</row>
    <row r="1799" spans="1:65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</row>
    <row r="1800" spans="1:65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</row>
    <row r="1801" spans="1:65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</row>
    <row r="1802" spans="1:65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</row>
    <row r="1803" spans="1:65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</row>
    <row r="1804" spans="1:65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</row>
    <row r="1805" spans="1:65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</row>
    <row r="1806" spans="1:65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</row>
    <row r="1807" spans="1:65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</row>
    <row r="1808" spans="1:65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</row>
    <row r="1809" spans="1:65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</row>
    <row r="1810" spans="1:65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</row>
    <row r="1811" spans="1:65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</row>
    <row r="1812" spans="1:65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</row>
    <row r="1813" spans="1:65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</row>
    <row r="1814" spans="1:65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</row>
    <row r="1815" spans="1:65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</row>
    <row r="1816" spans="1:65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</row>
    <row r="1817" spans="1:65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</row>
    <row r="1818" spans="1:65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</row>
    <row r="1819" spans="1:65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</row>
    <row r="1820" spans="1:65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</row>
    <row r="1821" spans="1:65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</row>
    <row r="1822" spans="1:65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</row>
    <row r="1823" spans="1:65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</row>
    <row r="1824" spans="1:65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</row>
    <row r="1825" spans="1:65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</row>
    <row r="1826" spans="1:65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</row>
    <row r="1827" spans="1:65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</row>
    <row r="1828" spans="1:65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</row>
    <row r="1829" spans="1:65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</row>
    <row r="1830" spans="1:65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</row>
    <row r="1831" spans="1:65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</row>
    <row r="1832" spans="1:65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</row>
    <row r="1833" spans="1:65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</row>
    <row r="1834" spans="1:65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</row>
    <row r="1835" spans="1:65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</row>
    <row r="1836" spans="1:65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</row>
    <row r="1837" spans="1:65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</row>
    <row r="1838" spans="1:65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</row>
    <row r="1839" spans="1:65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</row>
    <row r="1840" spans="1:65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</row>
    <row r="1841" spans="1:65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</row>
    <row r="1842" spans="1:65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</row>
    <row r="1843" spans="1:65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</row>
    <row r="1844" spans="1:65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</row>
    <row r="1845" spans="1:65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</row>
    <row r="1846" spans="1:65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</row>
    <row r="1847" spans="1:65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</row>
    <row r="1848" spans="1:65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</row>
    <row r="1849" spans="1:65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</row>
    <row r="1850" spans="1:65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</row>
    <row r="1851" spans="1:65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</row>
    <row r="1852" spans="1:65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</row>
    <row r="1853" spans="1:65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</row>
    <row r="1854" spans="1:65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</row>
    <row r="1855" spans="1:65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</row>
    <row r="1856" spans="1:65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</row>
    <row r="1857" spans="1:65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</row>
    <row r="1858" spans="1:65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</row>
    <row r="1859" spans="1:65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</row>
    <row r="1860" spans="1:65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</row>
    <row r="1861" spans="1:65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</row>
    <row r="1862" spans="1:65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</row>
    <row r="1863" spans="1:65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</row>
    <row r="1864" spans="1:65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</row>
    <row r="1865" spans="1:65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</row>
    <row r="1866" spans="1:65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</row>
    <row r="1867" spans="1:65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</row>
    <row r="1868" spans="1:65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</row>
    <row r="1869" spans="1:65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</row>
    <row r="1870" spans="1:65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</row>
    <row r="1871" spans="1:65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</row>
    <row r="1872" spans="1:65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</row>
    <row r="1873" spans="1:65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</row>
    <row r="1874" spans="1:65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</row>
    <row r="1875" spans="1:65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</row>
    <row r="1876" spans="1:65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</row>
    <row r="1877" spans="1:65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</row>
    <row r="1878" spans="1:65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</row>
    <row r="1879" spans="1:65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</row>
    <row r="1880" spans="1:65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</row>
    <row r="1881" spans="1:65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</row>
    <row r="1882" spans="1:65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</row>
    <row r="1883" spans="1:65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</row>
    <row r="1884" spans="1:65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</row>
    <row r="1885" spans="1:65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</row>
    <row r="1886" spans="1:65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</row>
    <row r="1887" spans="1:65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</row>
    <row r="1888" spans="1:65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</row>
    <row r="1889" spans="1:65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</row>
    <row r="1890" spans="1:65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</row>
    <row r="1891" spans="1:65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</row>
    <row r="1892" spans="1:65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</row>
    <row r="1893" spans="1:65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</row>
    <row r="1894" spans="1:65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</row>
    <row r="1895" spans="1:65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</row>
    <row r="1896" spans="1:65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</row>
    <row r="1897" spans="1:65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</row>
    <row r="1898" spans="1:65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</row>
    <row r="1899" spans="1:65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</row>
    <row r="1900" spans="1:65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</row>
    <row r="1901" spans="1:65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</row>
    <row r="1902" spans="1:65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</row>
    <row r="1903" spans="1:65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</row>
    <row r="1904" spans="1:65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</row>
    <row r="1905" spans="1:65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</row>
    <row r="1906" spans="1:65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</row>
    <row r="1907" spans="1:65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</row>
    <row r="1908" spans="1:65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</row>
    <row r="1909" spans="1:65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</row>
    <row r="1910" spans="1:65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</row>
    <row r="1911" spans="1:65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</row>
    <row r="1912" spans="1:65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</row>
    <row r="1913" spans="1:65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</row>
    <row r="1914" spans="1:65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</row>
    <row r="1915" spans="1:65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</row>
    <row r="1916" spans="1:65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</row>
    <row r="1917" spans="1:65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</row>
    <row r="1918" spans="1:65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</row>
    <row r="1919" spans="1:65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</row>
    <row r="1920" spans="1:65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</row>
    <row r="1921" spans="1:65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</row>
    <row r="1922" spans="1:65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</row>
    <row r="1923" spans="1:65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</row>
    <row r="1924" spans="1:65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</row>
    <row r="1925" spans="1:65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</row>
    <row r="1926" spans="1:65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</row>
    <row r="1927" spans="1:65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</row>
    <row r="1928" spans="1:65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</row>
    <row r="1929" spans="1:65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</row>
    <row r="1930" spans="1:65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</row>
    <row r="1931" spans="1:65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</row>
    <row r="1932" spans="1:65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</row>
    <row r="1933" spans="1:65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</row>
    <row r="1934" spans="1:65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</row>
    <row r="1935" spans="1:65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</row>
    <row r="1936" spans="1:65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</row>
    <row r="1937" spans="1:65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</row>
    <row r="1938" spans="1:65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</row>
    <row r="1939" spans="1:65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</row>
    <row r="1940" spans="1:65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</row>
    <row r="1941" spans="1:65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</row>
    <row r="1942" spans="1:65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</row>
    <row r="1943" spans="1:65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</row>
    <row r="1944" spans="1:65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</row>
    <row r="1945" spans="1:65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</row>
    <row r="1946" spans="1:65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</row>
    <row r="1947" spans="1:65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</row>
    <row r="1948" spans="1:65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</row>
    <row r="1949" spans="1:65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</row>
    <row r="1950" spans="1:65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</row>
    <row r="1951" spans="1:65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</row>
    <row r="1952" spans="1:65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</row>
    <row r="1953" spans="1:65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</row>
    <row r="1954" spans="1:65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</row>
    <row r="1955" spans="1:65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</row>
    <row r="1956" spans="1:65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</row>
    <row r="1957" spans="1:65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</row>
    <row r="1958" spans="1:65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</row>
    <row r="1959" spans="1:65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</row>
    <row r="1960" spans="1:65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</row>
    <row r="1961" spans="1:65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</row>
    <row r="1962" spans="1:65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</row>
    <row r="1963" spans="1:65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</row>
    <row r="1964" spans="1:65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</row>
    <row r="1965" spans="1:65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</row>
    <row r="1966" spans="1:65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</row>
    <row r="1967" spans="1:65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</row>
    <row r="1968" spans="1:65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</row>
    <row r="1969" spans="1:65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</row>
    <row r="1970" spans="1:65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</row>
    <row r="1971" spans="1:65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</row>
    <row r="1972" spans="1:65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</row>
    <row r="1973" spans="1:65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</row>
    <row r="1974" spans="1:65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</row>
    <row r="1975" spans="1:65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</row>
    <row r="1976" spans="1:65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</row>
    <row r="1977" spans="1:65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</row>
    <row r="1978" spans="1:65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</row>
    <row r="1979" spans="1:65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</row>
    <row r="1980" spans="1:65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</row>
    <row r="1981" spans="1:65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</row>
    <row r="1982" spans="1:65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</row>
    <row r="1983" spans="1:65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</row>
    <row r="1984" spans="1:65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</row>
    <row r="1985" spans="1:65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</row>
    <row r="1986" spans="1:65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</row>
    <row r="1987" spans="1:65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</row>
    <row r="1988" spans="1:65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</row>
    <row r="1989" spans="1:65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</row>
    <row r="1990" spans="1:65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</row>
    <row r="1991" spans="1:65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</row>
    <row r="1992" spans="1:65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</row>
    <row r="1993" spans="1:65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</row>
    <row r="1994" spans="1:65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</row>
    <row r="1995" spans="1:65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</row>
    <row r="1996" spans="1:65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</row>
    <row r="1997" spans="1:65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</row>
    <row r="1998" spans="1:65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</row>
    <row r="1999" spans="1:65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</row>
    <row r="2000" spans="1:65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</row>
    <row r="2001" spans="1:65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</row>
    <row r="2002" spans="1:65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</row>
    <row r="2003" spans="1:65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</row>
    <row r="2004" spans="1:65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</row>
    <row r="2005" spans="1:65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</row>
    <row r="2006" spans="1:65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</row>
    <row r="2007" spans="1:65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</row>
    <row r="2008" spans="1:65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</row>
    <row r="2009" spans="1:65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</row>
    <row r="2010" spans="1:65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</row>
    <row r="2011" spans="1:65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</row>
    <row r="2012" spans="1:65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</row>
    <row r="2013" spans="1:65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</row>
    <row r="2014" spans="1:65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</row>
    <row r="2015" spans="1:65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</row>
    <row r="2016" spans="1:65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</row>
    <row r="2017" spans="1:65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</row>
    <row r="2018" spans="1:65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</row>
    <row r="2019" spans="1:65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</row>
    <row r="2020" spans="1:65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</row>
    <row r="2021" spans="1:65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</row>
    <row r="2022" spans="1:65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</row>
    <row r="2023" spans="1:65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</row>
    <row r="2024" spans="1:65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</row>
    <row r="2025" spans="1:65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</row>
    <row r="2026" spans="1:65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</row>
    <row r="2027" spans="1:65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</row>
    <row r="2028" spans="1:65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</row>
    <row r="2029" spans="1:65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</row>
    <row r="2030" spans="1:65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</row>
    <row r="2031" spans="1:65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</row>
    <row r="2032" spans="1:65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</row>
    <row r="2033" spans="1:65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</row>
    <row r="2034" spans="1:65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</row>
    <row r="2035" spans="1:65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</row>
    <row r="2036" spans="1:65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</row>
    <row r="2037" spans="1:65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</row>
    <row r="2038" spans="1:65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</row>
    <row r="2039" spans="1:65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</row>
    <row r="2040" spans="1:65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</row>
    <row r="2041" spans="1:65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</row>
    <row r="2042" spans="1:65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</row>
    <row r="2043" spans="1:65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</row>
    <row r="2044" spans="1:65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</row>
    <row r="2045" spans="1:65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</row>
    <row r="2046" spans="1:65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</row>
    <row r="2047" spans="1:65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</row>
    <row r="2048" spans="1:65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</row>
    <row r="2049" spans="1:65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</row>
    <row r="2050" spans="1:65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</row>
    <row r="2051" spans="1:65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</row>
    <row r="2052" spans="1:65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</row>
    <row r="2053" spans="1:65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</row>
    <row r="2054" spans="1:65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</row>
    <row r="2055" spans="1:65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</row>
    <row r="2056" spans="1:65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</row>
    <row r="2057" spans="1:65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</row>
    <row r="2058" spans="1:65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</row>
    <row r="2059" spans="1:65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</row>
    <row r="2060" spans="1:65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</row>
    <row r="2061" spans="1:65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</row>
    <row r="2062" spans="1:65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</row>
    <row r="2063" spans="1:65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</row>
    <row r="2064" spans="1:65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</row>
    <row r="2065" spans="1:65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</row>
    <row r="2066" spans="1:65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</row>
    <row r="2067" spans="1:65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</row>
    <row r="2068" spans="1:65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</row>
    <row r="2069" spans="1:65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</row>
    <row r="2070" spans="1:65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</row>
    <row r="2071" spans="1:65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</row>
    <row r="2072" spans="1:65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</row>
    <row r="2073" spans="1:65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</row>
    <row r="2074" spans="1:65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</row>
    <row r="2075" spans="1:65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</row>
    <row r="2076" spans="1:65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</row>
    <row r="2077" spans="1:65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</row>
    <row r="2078" spans="1:65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</row>
    <row r="2079" spans="1:65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</row>
    <row r="2080" spans="1:65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</row>
    <row r="2081" spans="1:65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</row>
    <row r="2082" spans="1:65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</row>
    <row r="2083" spans="1:65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</row>
    <row r="2084" spans="1:65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</row>
    <row r="2085" spans="1:65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</row>
    <row r="2086" spans="1:65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</row>
    <row r="2087" spans="1:65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</row>
    <row r="2088" spans="1:65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</row>
    <row r="2089" spans="1:65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</row>
    <row r="2090" spans="1:65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</row>
    <row r="2091" spans="1:65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</row>
    <row r="2092" spans="1:65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</row>
    <row r="2093" spans="1:65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</row>
    <row r="2094" spans="1:65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</row>
    <row r="2095" spans="1:65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</row>
    <row r="2096" spans="1:65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</row>
    <row r="2097" spans="1:65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</row>
    <row r="2098" spans="1:65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</row>
    <row r="2099" spans="1:65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</row>
    <row r="2100" spans="1:65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</row>
    <row r="2101" spans="1:65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</row>
    <row r="2102" spans="1:65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</row>
    <row r="2103" spans="1:65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</row>
    <row r="2104" spans="1:65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</row>
    <row r="2105" spans="1:65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</row>
    <row r="2106" spans="1:65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</row>
    <row r="2107" spans="1:65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</row>
    <row r="2108" spans="1:65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</row>
    <row r="2109" spans="1:65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</row>
    <row r="2110" spans="1:65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</row>
    <row r="2111" spans="1:65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</row>
    <row r="2112" spans="1:65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</row>
    <row r="2113" spans="1:65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</row>
    <row r="2114" spans="1:65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</row>
    <row r="2115" spans="1:65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</row>
    <row r="2116" spans="1:65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</row>
    <row r="2117" spans="1:65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</row>
    <row r="2118" spans="1:65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</row>
    <row r="2119" spans="1:65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</row>
    <row r="2120" spans="1:65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</row>
    <row r="2121" spans="1:65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</row>
    <row r="2122" spans="1:65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</row>
    <row r="2123" spans="1:65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</row>
    <row r="2124" spans="1:65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</row>
    <row r="2125" spans="1:65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</row>
    <row r="2126" spans="1:65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</row>
    <row r="2127" spans="1:65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</row>
    <row r="2128" spans="1:65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</row>
    <row r="2129" spans="1:65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</row>
    <row r="2130" spans="1:65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</row>
    <row r="2131" spans="1:65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</row>
    <row r="2132" spans="1:65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</row>
    <row r="2133" spans="1:65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</row>
    <row r="2134" spans="1:65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</row>
    <row r="2135" spans="1:65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</row>
    <row r="2136" spans="1:65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</row>
    <row r="2137" spans="1:65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</row>
    <row r="2138" spans="1:65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</row>
    <row r="2139" spans="1:65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</row>
    <row r="2140" spans="1:65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</row>
    <row r="2141" spans="1:65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</row>
    <row r="2142" spans="1:65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</row>
    <row r="2143" spans="1:65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</row>
    <row r="2144" spans="1:65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</row>
    <row r="2145" spans="1:65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</row>
    <row r="2146" spans="1:65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</row>
    <row r="2147" spans="1:65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</row>
    <row r="2148" spans="1:65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</row>
    <row r="2149" spans="1:65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</row>
    <row r="2150" spans="1:65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</row>
    <row r="2151" spans="1:65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</row>
    <row r="2152" spans="1:65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</row>
    <row r="2153" spans="1:65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</row>
    <row r="2154" spans="1:65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</row>
    <row r="2155" spans="1:65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</row>
    <row r="2156" spans="1:65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</row>
    <row r="2157" spans="1:65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</row>
    <row r="2158" spans="1:65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</row>
    <row r="2159" spans="1:65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</row>
    <row r="2160" spans="1:65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</row>
    <row r="2161" spans="1:65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</row>
    <row r="2162" spans="1:65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</row>
    <row r="2163" spans="1:65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</row>
    <row r="2164" spans="1:65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</row>
    <row r="2165" spans="1:65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</row>
    <row r="2166" spans="1:65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</row>
    <row r="2167" spans="1:65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</row>
    <row r="2168" spans="1:65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</row>
    <row r="2169" spans="1:65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</row>
    <row r="2170" spans="1:65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</row>
    <row r="2171" spans="1:65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</row>
    <row r="2172" spans="1:65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</row>
    <row r="2173" spans="1:65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</row>
    <row r="2174" spans="1:65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</row>
    <row r="2175" spans="1:65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</row>
    <row r="2176" spans="1:65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</row>
    <row r="2177" spans="1:65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</row>
    <row r="2178" spans="1:65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</row>
    <row r="2179" spans="1:65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</row>
    <row r="2180" spans="1:65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</row>
    <row r="2181" spans="1:65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</row>
    <row r="2182" spans="1:65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</row>
    <row r="2183" spans="1:65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</row>
    <row r="2184" spans="1:65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</row>
    <row r="2185" spans="1:65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</row>
    <row r="2186" spans="1:65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</row>
    <row r="2187" spans="1:65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</row>
    <row r="2188" spans="1:65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</row>
    <row r="2189" spans="1:65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</row>
    <row r="2190" spans="1:65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</row>
    <row r="2191" spans="1:65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</row>
    <row r="2192" spans="1:65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</row>
    <row r="2193" spans="1:65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</row>
    <row r="2194" spans="1:65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</row>
    <row r="2195" spans="1:65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</row>
    <row r="2196" spans="1:65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</row>
    <row r="2197" spans="1:65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</row>
    <row r="2198" spans="1:65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</row>
    <row r="2199" spans="1:65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</row>
    <row r="2200" spans="1:65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</row>
    <row r="2201" spans="1:65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</row>
    <row r="2202" spans="1:65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</row>
    <row r="2203" spans="1:65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</row>
    <row r="2204" spans="1:65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</row>
    <row r="2205" spans="1:65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</row>
    <row r="2206" spans="1:65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</row>
    <row r="2207" spans="1:65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</row>
    <row r="2208" spans="1:65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</row>
    <row r="2209" spans="1:65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</row>
    <row r="2210" spans="1:65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</row>
    <row r="2211" spans="1:65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</row>
    <row r="2212" spans="1:65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</row>
    <row r="2213" spans="1:65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</row>
    <row r="2214" spans="1:65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</row>
    <row r="2215" spans="1:65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</row>
    <row r="2216" spans="1:65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</row>
    <row r="2217" spans="1:65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</row>
    <row r="2218" spans="1:65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</row>
    <row r="2219" spans="1:65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</row>
    <row r="2220" spans="1:65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</row>
    <row r="2221" spans="1:65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</row>
    <row r="2222" spans="1:65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</row>
    <row r="2223" spans="1:65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</row>
    <row r="2224" spans="1:65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</row>
    <row r="2225" spans="1:65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</row>
    <row r="2226" spans="1:65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</row>
    <row r="2227" spans="1:65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</row>
    <row r="2228" spans="1:65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</row>
    <row r="2229" spans="1:65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</row>
    <row r="2230" spans="1:65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</row>
    <row r="2231" spans="1:65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</row>
    <row r="2232" spans="1:65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</row>
    <row r="2233" spans="1:65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</row>
    <row r="2234" spans="1:65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</row>
    <row r="2235" spans="1:65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</row>
    <row r="2236" spans="1:65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</row>
    <row r="2237" spans="1:65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</row>
    <row r="2238" spans="1:65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</row>
    <row r="2239" spans="1:65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</row>
    <row r="2240" spans="1:65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</row>
    <row r="2241" spans="1:65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</row>
    <row r="2242" spans="1:65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</row>
    <row r="2243" spans="1:65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</row>
    <row r="2244" spans="1:65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</row>
    <row r="2245" spans="1:65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</row>
    <row r="2246" spans="1:65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</row>
    <row r="2247" spans="1:65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</row>
    <row r="2248" spans="1:65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</row>
    <row r="2249" spans="1:65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</row>
    <row r="2250" spans="1:65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</row>
    <row r="2251" spans="1:65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</row>
    <row r="2252" spans="1:65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</row>
    <row r="2253" spans="1:65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</row>
    <row r="2254" spans="1:65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</row>
    <row r="2255" spans="1:65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</row>
    <row r="2256" spans="1:65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</row>
    <row r="2257" spans="1:65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</row>
    <row r="2258" spans="1:65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</row>
    <row r="2259" spans="1:65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</row>
    <row r="2260" spans="1:65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</row>
    <row r="2261" spans="1:65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</row>
    <row r="2262" spans="1:65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</row>
    <row r="2263" spans="1:65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</row>
    <row r="2264" spans="1:65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</row>
    <row r="2265" spans="1:65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</row>
    <row r="2266" spans="1:65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</row>
    <row r="2267" spans="1:65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</row>
    <row r="2268" spans="1:65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</row>
    <row r="2269" spans="1:65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</row>
    <row r="2270" spans="1:65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</row>
    <row r="2271" spans="1:65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</row>
    <row r="2272" spans="1:65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</row>
    <row r="2273" spans="1:65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</row>
    <row r="2274" spans="1:65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</row>
    <row r="2275" spans="1:65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</row>
    <row r="2276" spans="1:65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</row>
    <row r="2277" spans="1:65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</row>
    <row r="2278" spans="1:65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  <c r="BE2278" s="3"/>
      <c r="BF2278" s="3"/>
      <c r="BG2278" s="3"/>
      <c r="BH2278" s="3"/>
      <c r="BI2278" s="3"/>
      <c r="BJ2278" s="3"/>
      <c r="BK2278" s="3"/>
      <c r="BL2278" s="3"/>
      <c r="BM2278" s="3"/>
    </row>
    <row r="2279" spans="1:65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  <c r="BE2279" s="3"/>
      <c r="BF2279" s="3"/>
      <c r="BG2279" s="3"/>
      <c r="BH2279" s="3"/>
      <c r="BI2279" s="3"/>
      <c r="BJ2279" s="3"/>
      <c r="BK2279" s="3"/>
      <c r="BL2279" s="3"/>
      <c r="BM2279" s="3"/>
    </row>
    <row r="2280" spans="1:65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  <c r="BE2280" s="3"/>
      <c r="BF2280" s="3"/>
      <c r="BG2280" s="3"/>
      <c r="BH2280" s="3"/>
      <c r="BI2280" s="3"/>
      <c r="BJ2280" s="3"/>
      <c r="BK2280" s="3"/>
      <c r="BL2280" s="3"/>
      <c r="BM2280" s="3"/>
    </row>
    <row r="2281" spans="1:65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  <c r="BE2281" s="3"/>
      <c r="BF2281" s="3"/>
      <c r="BG2281" s="3"/>
      <c r="BH2281" s="3"/>
      <c r="BI2281" s="3"/>
      <c r="BJ2281" s="3"/>
      <c r="BK2281" s="3"/>
      <c r="BL2281" s="3"/>
      <c r="BM2281" s="3"/>
    </row>
    <row r="2282" spans="1:65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  <c r="BA2282" s="3"/>
      <c r="BB2282" s="3"/>
      <c r="BC2282" s="3"/>
      <c r="BD2282" s="3"/>
      <c r="BE2282" s="3"/>
      <c r="BF2282" s="3"/>
      <c r="BG2282" s="3"/>
      <c r="BH2282" s="3"/>
      <c r="BI2282" s="3"/>
      <c r="BJ2282" s="3"/>
      <c r="BK2282" s="3"/>
      <c r="BL2282" s="3"/>
      <c r="BM2282" s="3"/>
    </row>
    <row r="2283" spans="1:65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  <c r="BE2283" s="3"/>
      <c r="BF2283" s="3"/>
      <c r="BG2283" s="3"/>
      <c r="BH2283" s="3"/>
      <c r="BI2283" s="3"/>
      <c r="BJ2283" s="3"/>
      <c r="BK2283" s="3"/>
      <c r="BL2283" s="3"/>
      <c r="BM2283" s="3"/>
    </row>
    <row r="2284" spans="1:65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  <c r="BE2284" s="3"/>
      <c r="BF2284" s="3"/>
      <c r="BG2284" s="3"/>
      <c r="BH2284" s="3"/>
      <c r="BI2284" s="3"/>
      <c r="BJ2284" s="3"/>
      <c r="BK2284" s="3"/>
      <c r="BL2284" s="3"/>
      <c r="BM2284" s="3"/>
    </row>
    <row r="2285" spans="1:65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  <c r="BE2285" s="3"/>
      <c r="BF2285" s="3"/>
      <c r="BG2285" s="3"/>
      <c r="BH2285" s="3"/>
      <c r="BI2285" s="3"/>
      <c r="BJ2285" s="3"/>
      <c r="BK2285" s="3"/>
      <c r="BL2285" s="3"/>
      <c r="BM2285" s="3"/>
    </row>
    <row r="2286" spans="1:65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  <c r="BE2286" s="3"/>
      <c r="BF2286" s="3"/>
      <c r="BG2286" s="3"/>
      <c r="BH2286" s="3"/>
      <c r="BI2286" s="3"/>
      <c r="BJ2286" s="3"/>
      <c r="BK2286" s="3"/>
      <c r="BL2286" s="3"/>
      <c r="BM2286" s="3"/>
    </row>
    <row r="2287" spans="1:65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  <c r="BE2287" s="3"/>
      <c r="BF2287" s="3"/>
      <c r="BG2287" s="3"/>
      <c r="BH2287" s="3"/>
      <c r="BI2287" s="3"/>
      <c r="BJ2287" s="3"/>
      <c r="BK2287" s="3"/>
      <c r="BL2287" s="3"/>
      <c r="BM2287" s="3"/>
    </row>
    <row r="2288" spans="1:65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  <c r="BA2288" s="3"/>
      <c r="BB2288" s="3"/>
      <c r="BC2288" s="3"/>
      <c r="BD2288" s="3"/>
      <c r="BE2288" s="3"/>
      <c r="BF2288" s="3"/>
      <c r="BG2288" s="3"/>
      <c r="BH2288" s="3"/>
      <c r="BI2288" s="3"/>
      <c r="BJ2288" s="3"/>
      <c r="BK2288" s="3"/>
      <c r="BL2288" s="3"/>
      <c r="BM2288" s="3"/>
    </row>
    <row r="2289" spans="1:65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  <c r="BE2289" s="3"/>
      <c r="BF2289" s="3"/>
      <c r="BG2289" s="3"/>
      <c r="BH2289" s="3"/>
      <c r="BI2289" s="3"/>
      <c r="BJ2289" s="3"/>
      <c r="BK2289" s="3"/>
      <c r="BL2289" s="3"/>
      <c r="BM2289" s="3"/>
    </row>
    <row r="2290" spans="1:65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  <c r="BE2290" s="3"/>
      <c r="BF2290" s="3"/>
      <c r="BG2290" s="3"/>
      <c r="BH2290" s="3"/>
      <c r="BI2290" s="3"/>
      <c r="BJ2290" s="3"/>
      <c r="BK2290" s="3"/>
      <c r="BL2290" s="3"/>
      <c r="BM2290" s="3"/>
    </row>
    <row r="2291" spans="1:65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  <c r="BA2291" s="3"/>
      <c r="BB2291" s="3"/>
      <c r="BC2291" s="3"/>
      <c r="BD2291" s="3"/>
      <c r="BE2291" s="3"/>
      <c r="BF2291" s="3"/>
      <c r="BG2291" s="3"/>
      <c r="BH2291" s="3"/>
      <c r="BI2291" s="3"/>
      <c r="BJ2291" s="3"/>
      <c r="BK2291" s="3"/>
      <c r="BL2291" s="3"/>
      <c r="BM2291" s="3"/>
    </row>
    <row r="2292" spans="1:65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  <c r="BA2292" s="3"/>
      <c r="BB2292" s="3"/>
      <c r="BC2292" s="3"/>
      <c r="BD2292" s="3"/>
      <c r="BE2292" s="3"/>
      <c r="BF2292" s="3"/>
      <c r="BG2292" s="3"/>
      <c r="BH2292" s="3"/>
      <c r="BI2292" s="3"/>
      <c r="BJ2292" s="3"/>
      <c r="BK2292" s="3"/>
      <c r="BL2292" s="3"/>
      <c r="BM2292" s="3"/>
    </row>
    <row r="2293" spans="1:65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  <c r="BA2293" s="3"/>
      <c r="BB2293" s="3"/>
      <c r="BC2293" s="3"/>
      <c r="BD2293" s="3"/>
      <c r="BE2293" s="3"/>
      <c r="BF2293" s="3"/>
      <c r="BG2293" s="3"/>
      <c r="BH2293" s="3"/>
      <c r="BI2293" s="3"/>
      <c r="BJ2293" s="3"/>
      <c r="BK2293" s="3"/>
      <c r="BL2293" s="3"/>
      <c r="BM2293" s="3"/>
    </row>
    <row r="2294" spans="1:65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  <c r="BA2294" s="3"/>
      <c r="BB2294" s="3"/>
      <c r="BC2294" s="3"/>
      <c r="BD2294" s="3"/>
      <c r="BE2294" s="3"/>
      <c r="BF2294" s="3"/>
      <c r="BG2294" s="3"/>
      <c r="BH2294" s="3"/>
      <c r="BI2294" s="3"/>
      <c r="BJ2294" s="3"/>
      <c r="BK2294" s="3"/>
      <c r="BL2294" s="3"/>
      <c r="BM2294" s="3"/>
    </row>
    <row r="2295" spans="1:65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  <c r="BA2295" s="3"/>
      <c r="BB2295" s="3"/>
      <c r="BC2295" s="3"/>
      <c r="BD2295" s="3"/>
      <c r="BE2295" s="3"/>
      <c r="BF2295" s="3"/>
      <c r="BG2295" s="3"/>
      <c r="BH2295" s="3"/>
      <c r="BI2295" s="3"/>
      <c r="BJ2295" s="3"/>
      <c r="BK2295" s="3"/>
      <c r="BL2295" s="3"/>
      <c r="BM2295" s="3"/>
    </row>
    <row r="2296" spans="1:65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  <c r="BA2296" s="3"/>
      <c r="BB2296" s="3"/>
      <c r="BC2296" s="3"/>
      <c r="BD2296" s="3"/>
      <c r="BE2296" s="3"/>
      <c r="BF2296" s="3"/>
      <c r="BG2296" s="3"/>
      <c r="BH2296" s="3"/>
      <c r="BI2296" s="3"/>
      <c r="BJ2296" s="3"/>
      <c r="BK2296" s="3"/>
      <c r="BL2296" s="3"/>
      <c r="BM2296" s="3"/>
    </row>
    <row r="2297" spans="1:65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  <c r="BA2297" s="3"/>
      <c r="BB2297" s="3"/>
      <c r="BC2297" s="3"/>
      <c r="BD2297" s="3"/>
      <c r="BE2297" s="3"/>
      <c r="BF2297" s="3"/>
      <c r="BG2297" s="3"/>
      <c r="BH2297" s="3"/>
      <c r="BI2297" s="3"/>
      <c r="BJ2297" s="3"/>
      <c r="BK2297" s="3"/>
      <c r="BL2297" s="3"/>
      <c r="BM2297" s="3"/>
    </row>
    <row r="2298" spans="1:65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  <c r="BA2298" s="3"/>
      <c r="BB2298" s="3"/>
      <c r="BC2298" s="3"/>
      <c r="BD2298" s="3"/>
      <c r="BE2298" s="3"/>
      <c r="BF2298" s="3"/>
      <c r="BG2298" s="3"/>
      <c r="BH2298" s="3"/>
      <c r="BI2298" s="3"/>
      <c r="BJ2298" s="3"/>
      <c r="BK2298" s="3"/>
      <c r="BL2298" s="3"/>
      <c r="BM2298" s="3"/>
    </row>
    <row r="2299" spans="1:65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  <c r="BA2299" s="3"/>
      <c r="BB2299" s="3"/>
      <c r="BC2299" s="3"/>
      <c r="BD2299" s="3"/>
      <c r="BE2299" s="3"/>
      <c r="BF2299" s="3"/>
      <c r="BG2299" s="3"/>
      <c r="BH2299" s="3"/>
      <c r="BI2299" s="3"/>
      <c r="BJ2299" s="3"/>
      <c r="BK2299" s="3"/>
      <c r="BL2299" s="3"/>
      <c r="BM2299" s="3"/>
    </row>
    <row r="2300" spans="1:65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  <c r="BA2300" s="3"/>
      <c r="BB2300" s="3"/>
      <c r="BC2300" s="3"/>
      <c r="BD2300" s="3"/>
      <c r="BE2300" s="3"/>
      <c r="BF2300" s="3"/>
      <c r="BG2300" s="3"/>
      <c r="BH2300" s="3"/>
      <c r="BI2300" s="3"/>
      <c r="BJ2300" s="3"/>
      <c r="BK2300" s="3"/>
      <c r="BL2300" s="3"/>
      <c r="BM2300" s="3"/>
    </row>
    <row r="2301" spans="1:65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  <c r="BA2301" s="3"/>
      <c r="BB2301" s="3"/>
      <c r="BC2301" s="3"/>
      <c r="BD2301" s="3"/>
      <c r="BE2301" s="3"/>
      <c r="BF2301" s="3"/>
      <c r="BG2301" s="3"/>
      <c r="BH2301" s="3"/>
      <c r="BI2301" s="3"/>
      <c r="BJ2301" s="3"/>
      <c r="BK2301" s="3"/>
      <c r="BL2301" s="3"/>
      <c r="BM2301" s="3"/>
    </row>
    <row r="2302" spans="1:65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  <c r="BA2302" s="3"/>
      <c r="BB2302" s="3"/>
      <c r="BC2302" s="3"/>
      <c r="BD2302" s="3"/>
      <c r="BE2302" s="3"/>
      <c r="BF2302" s="3"/>
      <c r="BG2302" s="3"/>
      <c r="BH2302" s="3"/>
      <c r="BI2302" s="3"/>
      <c r="BJ2302" s="3"/>
      <c r="BK2302" s="3"/>
      <c r="BL2302" s="3"/>
      <c r="BM2302" s="3"/>
    </row>
    <row r="2303" spans="1:65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  <c r="BA2303" s="3"/>
      <c r="BB2303" s="3"/>
      <c r="BC2303" s="3"/>
      <c r="BD2303" s="3"/>
      <c r="BE2303" s="3"/>
      <c r="BF2303" s="3"/>
      <c r="BG2303" s="3"/>
      <c r="BH2303" s="3"/>
      <c r="BI2303" s="3"/>
      <c r="BJ2303" s="3"/>
      <c r="BK2303" s="3"/>
      <c r="BL2303" s="3"/>
      <c r="BM2303" s="3"/>
    </row>
    <row r="2304" spans="1:65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  <c r="BA2304" s="3"/>
      <c r="BB2304" s="3"/>
      <c r="BC2304" s="3"/>
      <c r="BD2304" s="3"/>
      <c r="BE2304" s="3"/>
      <c r="BF2304" s="3"/>
      <c r="BG2304" s="3"/>
      <c r="BH2304" s="3"/>
      <c r="BI2304" s="3"/>
      <c r="BJ2304" s="3"/>
      <c r="BK2304" s="3"/>
      <c r="BL2304" s="3"/>
      <c r="BM2304" s="3"/>
    </row>
    <row r="2305" spans="1:65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  <c r="BA2305" s="3"/>
      <c r="BB2305" s="3"/>
      <c r="BC2305" s="3"/>
      <c r="BD2305" s="3"/>
      <c r="BE2305" s="3"/>
      <c r="BF2305" s="3"/>
      <c r="BG2305" s="3"/>
      <c r="BH2305" s="3"/>
      <c r="BI2305" s="3"/>
      <c r="BJ2305" s="3"/>
      <c r="BK2305" s="3"/>
      <c r="BL2305" s="3"/>
      <c r="BM2305" s="3"/>
    </row>
    <row r="2306" spans="1:65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  <c r="BA2306" s="3"/>
      <c r="BB2306" s="3"/>
      <c r="BC2306" s="3"/>
      <c r="BD2306" s="3"/>
      <c r="BE2306" s="3"/>
      <c r="BF2306" s="3"/>
      <c r="BG2306" s="3"/>
      <c r="BH2306" s="3"/>
      <c r="BI2306" s="3"/>
      <c r="BJ2306" s="3"/>
      <c r="BK2306" s="3"/>
      <c r="BL2306" s="3"/>
      <c r="BM2306" s="3"/>
    </row>
    <row r="2307" spans="1:65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  <c r="BA2307" s="3"/>
      <c r="BB2307" s="3"/>
      <c r="BC2307" s="3"/>
      <c r="BD2307" s="3"/>
      <c r="BE2307" s="3"/>
      <c r="BF2307" s="3"/>
      <c r="BG2307" s="3"/>
      <c r="BH2307" s="3"/>
      <c r="BI2307" s="3"/>
      <c r="BJ2307" s="3"/>
      <c r="BK2307" s="3"/>
      <c r="BL2307" s="3"/>
      <c r="BM2307" s="3"/>
    </row>
    <row r="2308" spans="1:65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  <c r="BA2308" s="3"/>
      <c r="BB2308" s="3"/>
      <c r="BC2308" s="3"/>
      <c r="BD2308" s="3"/>
      <c r="BE2308" s="3"/>
      <c r="BF2308" s="3"/>
      <c r="BG2308" s="3"/>
      <c r="BH2308" s="3"/>
      <c r="BI2308" s="3"/>
      <c r="BJ2308" s="3"/>
      <c r="BK2308" s="3"/>
      <c r="BL2308" s="3"/>
      <c r="BM2308" s="3"/>
    </row>
    <row r="2309" spans="1:65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  <c r="BA2309" s="3"/>
      <c r="BB2309" s="3"/>
      <c r="BC2309" s="3"/>
      <c r="BD2309" s="3"/>
      <c r="BE2309" s="3"/>
      <c r="BF2309" s="3"/>
      <c r="BG2309" s="3"/>
      <c r="BH2309" s="3"/>
      <c r="BI2309" s="3"/>
      <c r="BJ2309" s="3"/>
      <c r="BK2309" s="3"/>
      <c r="BL2309" s="3"/>
      <c r="BM2309" s="3"/>
    </row>
    <row r="2310" spans="1:65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  <c r="BB2310" s="3"/>
      <c r="BC2310" s="3"/>
      <c r="BD2310" s="3"/>
      <c r="BE2310" s="3"/>
      <c r="BF2310" s="3"/>
      <c r="BG2310" s="3"/>
      <c r="BH2310" s="3"/>
      <c r="BI2310" s="3"/>
      <c r="BJ2310" s="3"/>
      <c r="BK2310" s="3"/>
      <c r="BL2310" s="3"/>
      <c r="BM2310" s="3"/>
    </row>
    <row r="2311" spans="1:65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  <c r="BA2311" s="3"/>
      <c r="BB2311" s="3"/>
      <c r="BC2311" s="3"/>
      <c r="BD2311" s="3"/>
      <c r="BE2311" s="3"/>
      <c r="BF2311" s="3"/>
      <c r="BG2311" s="3"/>
      <c r="BH2311" s="3"/>
      <c r="BI2311" s="3"/>
      <c r="BJ2311" s="3"/>
      <c r="BK2311" s="3"/>
      <c r="BL2311" s="3"/>
      <c r="BM2311" s="3"/>
    </row>
    <row r="2312" spans="1:65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  <c r="BA2312" s="3"/>
      <c r="BB2312" s="3"/>
      <c r="BC2312" s="3"/>
      <c r="BD2312" s="3"/>
      <c r="BE2312" s="3"/>
      <c r="BF2312" s="3"/>
      <c r="BG2312" s="3"/>
      <c r="BH2312" s="3"/>
      <c r="BI2312" s="3"/>
      <c r="BJ2312" s="3"/>
      <c r="BK2312" s="3"/>
      <c r="BL2312" s="3"/>
      <c r="BM2312" s="3"/>
    </row>
    <row r="2313" spans="1:65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  <c r="BA2313" s="3"/>
      <c r="BB2313" s="3"/>
      <c r="BC2313" s="3"/>
      <c r="BD2313" s="3"/>
      <c r="BE2313" s="3"/>
      <c r="BF2313" s="3"/>
      <c r="BG2313" s="3"/>
      <c r="BH2313" s="3"/>
      <c r="BI2313" s="3"/>
      <c r="BJ2313" s="3"/>
      <c r="BK2313" s="3"/>
      <c r="BL2313" s="3"/>
      <c r="BM2313" s="3"/>
    </row>
    <row r="2314" spans="1:65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  <c r="BB2314" s="3"/>
      <c r="BC2314" s="3"/>
      <c r="BD2314" s="3"/>
      <c r="BE2314" s="3"/>
      <c r="BF2314" s="3"/>
      <c r="BG2314" s="3"/>
      <c r="BH2314" s="3"/>
      <c r="BI2314" s="3"/>
      <c r="BJ2314" s="3"/>
      <c r="BK2314" s="3"/>
      <c r="BL2314" s="3"/>
      <c r="BM2314" s="3"/>
    </row>
    <row r="2315" spans="1:65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  <c r="BA2315" s="3"/>
      <c r="BB2315" s="3"/>
      <c r="BC2315" s="3"/>
      <c r="BD2315" s="3"/>
      <c r="BE2315" s="3"/>
      <c r="BF2315" s="3"/>
      <c r="BG2315" s="3"/>
      <c r="BH2315" s="3"/>
      <c r="BI2315" s="3"/>
      <c r="BJ2315" s="3"/>
      <c r="BK2315" s="3"/>
      <c r="BL2315" s="3"/>
      <c r="BM2315" s="3"/>
    </row>
    <row r="2316" spans="1:65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  <c r="BA2316" s="3"/>
      <c r="BB2316" s="3"/>
      <c r="BC2316" s="3"/>
      <c r="BD2316" s="3"/>
      <c r="BE2316" s="3"/>
      <c r="BF2316" s="3"/>
      <c r="BG2316" s="3"/>
      <c r="BH2316" s="3"/>
      <c r="BI2316" s="3"/>
      <c r="BJ2316" s="3"/>
      <c r="BK2316" s="3"/>
      <c r="BL2316" s="3"/>
      <c r="BM2316" s="3"/>
    </row>
    <row r="2317" spans="1:65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  <c r="BA2317" s="3"/>
      <c r="BB2317" s="3"/>
      <c r="BC2317" s="3"/>
      <c r="BD2317" s="3"/>
      <c r="BE2317" s="3"/>
      <c r="BF2317" s="3"/>
      <c r="BG2317" s="3"/>
      <c r="BH2317" s="3"/>
      <c r="BI2317" s="3"/>
      <c r="BJ2317" s="3"/>
      <c r="BK2317" s="3"/>
      <c r="BL2317" s="3"/>
      <c r="BM2317" s="3"/>
    </row>
    <row r="2318" spans="1:65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  <c r="BA2318" s="3"/>
      <c r="BB2318" s="3"/>
      <c r="BC2318" s="3"/>
      <c r="BD2318" s="3"/>
      <c r="BE2318" s="3"/>
      <c r="BF2318" s="3"/>
      <c r="BG2318" s="3"/>
      <c r="BH2318" s="3"/>
      <c r="BI2318" s="3"/>
      <c r="BJ2318" s="3"/>
      <c r="BK2318" s="3"/>
      <c r="BL2318" s="3"/>
      <c r="BM2318" s="3"/>
    </row>
    <row r="2319" spans="1:65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  <c r="BA2319" s="3"/>
      <c r="BB2319" s="3"/>
      <c r="BC2319" s="3"/>
      <c r="BD2319" s="3"/>
      <c r="BE2319" s="3"/>
      <c r="BF2319" s="3"/>
      <c r="BG2319" s="3"/>
      <c r="BH2319" s="3"/>
      <c r="BI2319" s="3"/>
      <c r="BJ2319" s="3"/>
      <c r="BK2319" s="3"/>
      <c r="BL2319" s="3"/>
      <c r="BM2319" s="3"/>
    </row>
    <row r="2320" spans="1:65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  <c r="BA2320" s="3"/>
      <c r="BB2320" s="3"/>
      <c r="BC2320" s="3"/>
      <c r="BD2320" s="3"/>
      <c r="BE2320" s="3"/>
      <c r="BF2320" s="3"/>
      <c r="BG2320" s="3"/>
      <c r="BH2320" s="3"/>
      <c r="BI2320" s="3"/>
      <c r="BJ2320" s="3"/>
      <c r="BK2320" s="3"/>
      <c r="BL2320" s="3"/>
      <c r="BM2320" s="3"/>
    </row>
    <row r="2321" spans="1:65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  <c r="BA2321" s="3"/>
      <c r="BB2321" s="3"/>
      <c r="BC2321" s="3"/>
      <c r="BD2321" s="3"/>
      <c r="BE2321" s="3"/>
      <c r="BF2321" s="3"/>
      <c r="BG2321" s="3"/>
      <c r="BH2321" s="3"/>
      <c r="BI2321" s="3"/>
      <c r="BJ2321" s="3"/>
      <c r="BK2321" s="3"/>
      <c r="BL2321" s="3"/>
      <c r="BM2321" s="3"/>
    </row>
    <row r="2322" spans="1:65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  <c r="BA2322" s="3"/>
      <c r="BB2322" s="3"/>
      <c r="BC2322" s="3"/>
      <c r="BD2322" s="3"/>
      <c r="BE2322" s="3"/>
      <c r="BF2322" s="3"/>
      <c r="BG2322" s="3"/>
      <c r="BH2322" s="3"/>
      <c r="BI2322" s="3"/>
      <c r="BJ2322" s="3"/>
      <c r="BK2322" s="3"/>
      <c r="BL2322" s="3"/>
      <c r="BM2322" s="3"/>
    </row>
    <row r="2323" spans="1:65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  <c r="BA2323" s="3"/>
      <c r="BB2323" s="3"/>
      <c r="BC2323" s="3"/>
      <c r="BD2323" s="3"/>
      <c r="BE2323" s="3"/>
      <c r="BF2323" s="3"/>
      <c r="BG2323" s="3"/>
      <c r="BH2323" s="3"/>
      <c r="BI2323" s="3"/>
      <c r="BJ2323" s="3"/>
      <c r="BK2323" s="3"/>
      <c r="BL2323" s="3"/>
      <c r="BM2323" s="3"/>
    </row>
    <row r="2324" spans="1:65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  <c r="BA2324" s="3"/>
      <c r="BB2324" s="3"/>
      <c r="BC2324" s="3"/>
      <c r="BD2324" s="3"/>
      <c r="BE2324" s="3"/>
      <c r="BF2324" s="3"/>
      <c r="BG2324" s="3"/>
      <c r="BH2324" s="3"/>
      <c r="BI2324" s="3"/>
      <c r="BJ2324" s="3"/>
      <c r="BK2324" s="3"/>
      <c r="BL2324" s="3"/>
      <c r="BM2324" s="3"/>
    </row>
    <row r="2325" spans="1:65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  <c r="BA2325" s="3"/>
      <c r="BB2325" s="3"/>
      <c r="BC2325" s="3"/>
      <c r="BD2325" s="3"/>
      <c r="BE2325" s="3"/>
      <c r="BF2325" s="3"/>
      <c r="BG2325" s="3"/>
      <c r="BH2325" s="3"/>
      <c r="BI2325" s="3"/>
      <c r="BJ2325" s="3"/>
      <c r="BK2325" s="3"/>
      <c r="BL2325" s="3"/>
      <c r="BM2325" s="3"/>
    </row>
    <row r="2326" spans="1:65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  <c r="BA2326" s="3"/>
      <c r="BB2326" s="3"/>
      <c r="BC2326" s="3"/>
      <c r="BD2326" s="3"/>
      <c r="BE2326" s="3"/>
      <c r="BF2326" s="3"/>
      <c r="BG2326" s="3"/>
      <c r="BH2326" s="3"/>
      <c r="BI2326" s="3"/>
      <c r="BJ2326" s="3"/>
      <c r="BK2326" s="3"/>
      <c r="BL2326" s="3"/>
      <c r="BM2326" s="3"/>
    </row>
    <row r="2327" spans="1:65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  <c r="BA2327" s="3"/>
      <c r="BB2327" s="3"/>
      <c r="BC2327" s="3"/>
      <c r="BD2327" s="3"/>
      <c r="BE2327" s="3"/>
      <c r="BF2327" s="3"/>
      <c r="BG2327" s="3"/>
      <c r="BH2327" s="3"/>
      <c r="BI2327" s="3"/>
      <c r="BJ2327" s="3"/>
      <c r="BK2327" s="3"/>
      <c r="BL2327" s="3"/>
      <c r="BM2327" s="3"/>
    </row>
    <row r="2328" spans="1:65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  <c r="BA2328" s="3"/>
      <c r="BB2328" s="3"/>
      <c r="BC2328" s="3"/>
      <c r="BD2328" s="3"/>
      <c r="BE2328" s="3"/>
      <c r="BF2328" s="3"/>
      <c r="BG2328" s="3"/>
      <c r="BH2328" s="3"/>
      <c r="BI2328" s="3"/>
      <c r="BJ2328" s="3"/>
      <c r="BK2328" s="3"/>
      <c r="BL2328" s="3"/>
      <c r="BM2328" s="3"/>
    </row>
    <row r="2329" spans="1:65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  <c r="BA2329" s="3"/>
      <c r="BB2329" s="3"/>
      <c r="BC2329" s="3"/>
      <c r="BD2329" s="3"/>
      <c r="BE2329" s="3"/>
      <c r="BF2329" s="3"/>
      <c r="BG2329" s="3"/>
      <c r="BH2329" s="3"/>
      <c r="BI2329" s="3"/>
      <c r="BJ2329" s="3"/>
      <c r="BK2329" s="3"/>
      <c r="BL2329" s="3"/>
      <c r="BM2329" s="3"/>
    </row>
    <row r="2330" spans="1:65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  <c r="BA2330" s="3"/>
      <c r="BB2330" s="3"/>
      <c r="BC2330" s="3"/>
      <c r="BD2330" s="3"/>
      <c r="BE2330" s="3"/>
      <c r="BF2330" s="3"/>
      <c r="BG2330" s="3"/>
      <c r="BH2330" s="3"/>
      <c r="BI2330" s="3"/>
      <c r="BJ2330" s="3"/>
      <c r="BK2330" s="3"/>
      <c r="BL2330" s="3"/>
      <c r="BM2330" s="3"/>
    </row>
    <row r="2331" spans="1:65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  <c r="BA2331" s="3"/>
      <c r="BB2331" s="3"/>
      <c r="BC2331" s="3"/>
      <c r="BD2331" s="3"/>
      <c r="BE2331" s="3"/>
      <c r="BF2331" s="3"/>
      <c r="BG2331" s="3"/>
      <c r="BH2331" s="3"/>
      <c r="BI2331" s="3"/>
      <c r="BJ2331" s="3"/>
      <c r="BK2331" s="3"/>
      <c r="BL2331" s="3"/>
      <c r="BM2331" s="3"/>
    </row>
    <row r="2332" spans="1:65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  <c r="BA2332" s="3"/>
      <c r="BB2332" s="3"/>
      <c r="BC2332" s="3"/>
      <c r="BD2332" s="3"/>
      <c r="BE2332" s="3"/>
      <c r="BF2332" s="3"/>
      <c r="BG2332" s="3"/>
      <c r="BH2332" s="3"/>
      <c r="BI2332" s="3"/>
      <c r="BJ2332" s="3"/>
      <c r="BK2332" s="3"/>
      <c r="BL2332" s="3"/>
      <c r="BM2332" s="3"/>
    </row>
    <row r="2333" spans="1:65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  <c r="BA2333" s="3"/>
      <c r="BB2333" s="3"/>
      <c r="BC2333" s="3"/>
      <c r="BD2333" s="3"/>
      <c r="BE2333" s="3"/>
      <c r="BF2333" s="3"/>
      <c r="BG2333" s="3"/>
      <c r="BH2333" s="3"/>
      <c r="BI2333" s="3"/>
      <c r="BJ2333" s="3"/>
      <c r="BK2333" s="3"/>
      <c r="BL2333" s="3"/>
      <c r="BM2333" s="3"/>
    </row>
    <row r="2334" spans="1:65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  <c r="BA2334" s="3"/>
      <c r="BB2334" s="3"/>
      <c r="BC2334" s="3"/>
      <c r="BD2334" s="3"/>
      <c r="BE2334" s="3"/>
      <c r="BF2334" s="3"/>
      <c r="BG2334" s="3"/>
      <c r="BH2334" s="3"/>
      <c r="BI2334" s="3"/>
      <c r="BJ2334" s="3"/>
      <c r="BK2334" s="3"/>
      <c r="BL2334" s="3"/>
      <c r="BM2334" s="3"/>
    </row>
    <row r="2335" spans="1:65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  <c r="BA2335" s="3"/>
      <c r="BB2335" s="3"/>
      <c r="BC2335" s="3"/>
      <c r="BD2335" s="3"/>
      <c r="BE2335" s="3"/>
      <c r="BF2335" s="3"/>
      <c r="BG2335" s="3"/>
      <c r="BH2335" s="3"/>
      <c r="BI2335" s="3"/>
      <c r="BJ2335" s="3"/>
      <c r="BK2335" s="3"/>
      <c r="BL2335" s="3"/>
      <c r="BM2335" s="3"/>
    </row>
    <row r="2336" spans="1:65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  <c r="BA2336" s="3"/>
      <c r="BB2336" s="3"/>
      <c r="BC2336" s="3"/>
      <c r="BD2336" s="3"/>
      <c r="BE2336" s="3"/>
      <c r="BF2336" s="3"/>
      <c r="BG2336" s="3"/>
      <c r="BH2336" s="3"/>
      <c r="BI2336" s="3"/>
      <c r="BJ2336" s="3"/>
      <c r="BK2336" s="3"/>
      <c r="BL2336" s="3"/>
      <c r="BM2336" s="3"/>
    </row>
    <row r="2337" spans="1:65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  <c r="BA2337" s="3"/>
      <c r="BB2337" s="3"/>
      <c r="BC2337" s="3"/>
      <c r="BD2337" s="3"/>
      <c r="BE2337" s="3"/>
      <c r="BF2337" s="3"/>
      <c r="BG2337" s="3"/>
      <c r="BH2337" s="3"/>
      <c r="BI2337" s="3"/>
      <c r="BJ2337" s="3"/>
      <c r="BK2337" s="3"/>
      <c r="BL2337" s="3"/>
      <c r="BM2337" s="3"/>
    </row>
    <row r="2338" spans="1:65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  <c r="BA2338" s="3"/>
      <c r="BB2338" s="3"/>
      <c r="BC2338" s="3"/>
      <c r="BD2338" s="3"/>
      <c r="BE2338" s="3"/>
      <c r="BF2338" s="3"/>
      <c r="BG2338" s="3"/>
      <c r="BH2338" s="3"/>
      <c r="BI2338" s="3"/>
      <c r="BJ2338" s="3"/>
      <c r="BK2338" s="3"/>
      <c r="BL2338" s="3"/>
      <c r="BM2338" s="3"/>
    </row>
    <row r="2339" spans="1:65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  <c r="BA2339" s="3"/>
      <c r="BB2339" s="3"/>
      <c r="BC2339" s="3"/>
      <c r="BD2339" s="3"/>
      <c r="BE2339" s="3"/>
      <c r="BF2339" s="3"/>
      <c r="BG2339" s="3"/>
      <c r="BH2339" s="3"/>
      <c r="BI2339" s="3"/>
      <c r="BJ2339" s="3"/>
      <c r="BK2339" s="3"/>
      <c r="BL2339" s="3"/>
      <c r="BM2339" s="3"/>
    </row>
    <row r="2340" spans="1:65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  <c r="BA2340" s="3"/>
      <c r="BB2340" s="3"/>
      <c r="BC2340" s="3"/>
      <c r="BD2340" s="3"/>
      <c r="BE2340" s="3"/>
      <c r="BF2340" s="3"/>
      <c r="BG2340" s="3"/>
      <c r="BH2340" s="3"/>
      <c r="BI2340" s="3"/>
      <c r="BJ2340" s="3"/>
      <c r="BK2340" s="3"/>
      <c r="BL2340" s="3"/>
      <c r="BM2340" s="3"/>
    </row>
    <row r="2341" spans="1:65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  <c r="BA2341" s="3"/>
      <c r="BB2341" s="3"/>
      <c r="BC2341" s="3"/>
      <c r="BD2341" s="3"/>
      <c r="BE2341" s="3"/>
      <c r="BF2341" s="3"/>
      <c r="BG2341" s="3"/>
      <c r="BH2341" s="3"/>
      <c r="BI2341" s="3"/>
      <c r="BJ2341" s="3"/>
      <c r="BK2341" s="3"/>
      <c r="BL2341" s="3"/>
      <c r="BM2341" s="3"/>
    </row>
    <row r="2342" spans="1:65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  <c r="BA2342" s="3"/>
      <c r="BB2342" s="3"/>
      <c r="BC2342" s="3"/>
      <c r="BD2342" s="3"/>
      <c r="BE2342" s="3"/>
      <c r="BF2342" s="3"/>
      <c r="BG2342" s="3"/>
      <c r="BH2342" s="3"/>
      <c r="BI2342" s="3"/>
      <c r="BJ2342" s="3"/>
      <c r="BK2342" s="3"/>
      <c r="BL2342" s="3"/>
      <c r="BM2342" s="3"/>
    </row>
    <row r="2343" spans="1:65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  <c r="BA2343" s="3"/>
      <c r="BB2343" s="3"/>
      <c r="BC2343" s="3"/>
      <c r="BD2343" s="3"/>
      <c r="BE2343" s="3"/>
      <c r="BF2343" s="3"/>
      <c r="BG2343" s="3"/>
      <c r="BH2343" s="3"/>
      <c r="BI2343" s="3"/>
      <c r="BJ2343" s="3"/>
      <c r="BK2343" s="3"/>
      <c r="BL2343" s="3"/>
      <c r="BM2343" s="3"/>
    </row>
    <row r="2344" spans="1:65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  <c r="BA2344" s="3"/>
      <c r="BB2344" s="3"/>
      <c r="BC2344" s="3"/>
      <c r="BD2344" s="3"/>
      <c r="BE2344" s="3"/>
      <c r="BF2344" s="3"/>
      <c r="BG2344" s="3"/>
      <c r="BH2344" s="3"/>
      <c r="BI2344" s="3"/>
      <c r="BJ2344" s="3"/>
      <c r="BK2344" s="3"/>
      <c r="BL2344" s="3"/>
      <c r="BM2344" s="3"/>
    </row>
    <row r="2345" spans="1:65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  <c r="BA2345" s="3"/>
      <c r="BB2345" s="3"/>
      <c r="BC2345" s="3"/>
      <c r="BD2345" s="3"/>
      <c r="BE2345" s="3"/>
      <c r="BF2345" s="3"/>
      <c r="BG2345" s="3"/>
      <c r="BH2345" s="3"/>
      <c r="BI2345" s="3"/>
      <c r="BJ2345" s="3"/>
      <c r="BK2345" s="3"/>
      <c r="BL2345" s="3"/>
      <c r="BM2345" s="3"/>
    </row>
    <row r="2346" spans="1:65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  <c r="BA2346" s="3"/>
      <c r="BB2346" s="3"/>
      <c r="BC2346" s="3"/>
      <c r="BD2346" s="3"/>
      <c r="BE2346" s="3"/>
      <c r="BF2346" s="3"/>
      <c r="BG2346" s="3"/>
      <c r="BH2346" s="3"/>
      <c r="BI2346" s="3"/>
      <c r="BJ2346" s="3"/>
      <c r="BK2346" s="3"/>
      <c r="BL2346" s="3"/>
      <c r="BM2346" s="3"/>
    </row>
    <row r="2347" spans="1:65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  <c r="BA2347" s="3"/>
      <c r="BB2347" s="3"/>
      <c r="BC2347" s="3"/>
      <c r="BD2347" s="3"/>
      <c r="BE2347" s="3"/>
      <c r="BF2347" s="3"/>
      <c r="BG2347" s="3"/>
      <c r="BH2347" s="3"/>
      <c r="BI2347" s="3"/>
      <c r="BJ2347" s="3"/>
      <c r="BK2347" s="3"/>
      <c r="BL2347" s="3"/>
      <c r="BM2347" s="3"/>
    </row>
    <row r="2348" spans="1:65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  <c r="BA2348" s="3"/>
      <c r="BB2348" s="3"/>
      <c r="BC2348" s="3"/>
      <c r="BD2348" s="3"/>
      <c r="BE2348" s="3"/>
      <c r="BF2348" s="3"/>
      <c r="BG2348" s="3"/>
      <c r="BH2348" s="3"/>
      <c r="BI2348" s="3"/>
      <c r="BJ2348" s="3"/>
      <c r="BK2348" s="3"/>
      <c r="BL2348" s="3"/>
      <c r="BM2348" s="3"/>
    </row>
    <row r="2349" spans="1:65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  <c r="BA2349" s="3"/>
      <c r="BB2349" s="3"/>
      <c r="BC2349" s="3"/>
      <c r="BD2349" s="3"/>
      <c r="BE2349" s="3"/>
      <c r="BF2349" s="3"/>
      <c r="BG2349" s="3"/>
      <c r="BH2349" s="3"/>
      <c r="BI2349" s="3"/>
      <c r="BJ2349" s="3"/>
      <c r="BK2349" s="3"/>
      <c r="BL2349" s="3"/>
      <c r="BM2349" s="3"/>
    </row>
    <row r="2350" spans="1:65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  <c r="BA2350" s="3"/>
      <c r="BB2350" s="3"/>
      <c r="BC2350" s="3"/>
      <c r="BD2350" s="3"/>
      <c r="BE2350" s="3"/>
      <c r="BF2350" s="3"/>
      <c r="BG2350" s="3"/>
      <c r="BH2350" s="3"/>
      <c r="BI2350" s="3"/>
      <c r="BJ2350" s="3"/>
      <c r="BK2350" s="3"/>
      <c r="BL2350" s="3"/>
      <c r="BM2350" s="3"/>
    </row>
    <row r="2351" spans="1:65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  <c r="BA2351" s="3"/>
      <c r="BB2351" s="3"/>
      <c r="BC2351" s="3"/>
      <c r="BD2351" s="3"/>
      <c r="BE2351" s="3"/>
      <c r="BF2351" s="3"/>
      <c r="BG2351" s="3"/>
      <c r="BH2351" s="3"/>
      <c r="BI2351" s="3"/>
      <c r="BJ2351" s="3"/>
      <c r="BK2351" s="3"/>
      <c r="BL2351" s="3"/>
      <c r="BM2351" s="3"/>
    </row>
    <row r="2352" spans="1:65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  <c r="BA2352" s="3"/>
      <c r="BB2352" s="3"/>
      <c r="BC2352" s="3"/>
      <c r="BD2352" s="3"/>
      <c r="BE2352" s="3"/>
      <c r="BF2352" s="3"/>
      <c r="BG2352" s="3"/>
      <c r="BH2352" s="3"/>
      <c r="BI2352" s="3"/>
      <c r="BJ2352" s="3"/>
      <c r="BK2352" s="3"/>
      <c r="BL2352" s="3"/>
      <c r="BM2352" s="3"/>
    </row>
    <row r="2353" spans="1:65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  <c r="BA2353" s="3"/>
      <c r="BB2353" s="3"/>
      <c r="BC2353" s="3"/>
      <c r="BD2353" s="3"/>
      <c r="BE2353" s="3"/>
      <c r="BF2353" s="3"/>
      <c r="BG2353" s="3"/>
      <c r="BH2353" s="3"/>
      <c r="BI2353" s="3"/>
      <c r="BJ2353" s="3"/>
      <c r="BK2353" s="3"/>
      <c r="BL2353" s="3"/>
      <c r="BM2353" s="3"/>
    </row>
    <row r="2354" spans="1:65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  <c r="BA2354" s="3"/>
      <c r="BB2354" s="3"/>
      <c r="BC2354" s="3"/>
      <c r="BD2354" s="3"/>
      <c r="BE2354" s="3"/>
      <c r="BF2354" s="3"/>
      <c r="BG2354" s="3"/>
      <c r="BH2354" s="3"/>
      <c r="BI2354" s="3"/>
      <c r="BJ2354" s="3"/>
      <c r="BK2354" s="3"/>
      <c r="BL2354" s="3"/>
      <c r="BM2354" s="3"/>
    </row>
    <row r="2355" spans="1:65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  <c r="BA2355" s="3"/>
      <c r="BB2355" s="3"/>
      <c r="BC2355" s="3"/>
      <c r="BD2355" s="3"/>
      <c r="BE2355" s="3"/>
      <c r="BF2355" s="3"/>
      <c r="BG2355" s="3"/>
      <c r="BH2355" s="3"/>
      <c r="BI2355" s="3"/>
      <c r="BJ2355" s="3"/>
      <c r="BK2355" s="3"/>
      <c r="BL2355" s="3"/>
      <c r="BM2355" s="3"/>
    </row>
    <row r="2356" spans="1:65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  <c r="BA2356" s="3"/>
      <c r="BB2356" s="3"/>
      <c r="BC2356" s="3"/>
      <c r="BD2356" s="3"/>
      <c r="BE2356" s="3"/>
      <c r="BF2356" s="3"/>
      <c r="BG2356" s="3"/>
      <c r="BH2356" s="3"/>
      <c r="BI2356" s="3"/>
      <c r="BJ2356" s="3"/>
      <c r="BK2356" s="3"/>
      <c r="BL2356" s="3"/>
      <c r="BM2356" s="3"/>
    </row>
    <row r="2357" spans="1:65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  <c r="BA2357" s="3"/>
      <c r="BB2357" s="3"/>
      <c r="BC2357" s="3"/>
      <c r="BD2357" s="3"/>
      <c r="BE2357" s="3"/>
      <c r="BF2357" s="3"/>
      <c r="BG2357" s="3"/>
      <c r="BH2357" s="3"/>
      <c r="BI2357" s="3"/>
      <c r="BJ2357" s="3"/>
      <c r="BK2357" s="3"/>
      <c r="BL2357" s="3"/>
      <c r="BM2357" s="3"/>
    </row>
    <row r="2358" spans="1:65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  <c r="BA2358" s="3"/>
      <c r="BB2358" s="3"/>
      <c r="BC2358" s="3"/>
      <c r="BD2358" s="3"/>
      <c r="BE2358" s="3"/>
      <c r="BF2358" s="3"/>
      <c r="BG2358" s="3"/>
      <c r="BH2358" s="3"/>
      <c r="BI2358" s="3"/>
      <c r="BJ2358" s="3"/>
      <c r="BK2358" s="3"/>
      <c r="BL2358" s="3"/>
      <c r="BM2358" s="3"/>
    </row>
    <row r="2359" spans="1:65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  <c r="BA2359" s="3"/>
      <c r="BB2359" s="3"/>
      <c r="BC2359" s="3"/>
      <c r="BD2359" s="3"/>
      <c r="BE2359" s="3"/>
      <c r="BF2359" s="3"/>
      <c r="BG2359" s="3"/>
      <c r="BH2359" s="3"/>
      <c r="BI2359" s="3"/>
      <c r="BJ2359" s="3"/>
      <c r="BK2359" s="3"/>
      <c r="BL2359" s="3"/>
      <c r="BM2359" s="3"/>
    </row>
    <row r="2360" spans="1:65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  <c r="BA2360" s="3"/>
      <c r="BB2360" s="3"/>
      <c r="BC2360" s="3"/>
      <c r="BD2360" s="3"/>
      <c r="BE2360" s="3"/>
      <c r="BF2360" s="3"/>
      <c r="BG2360" s="3"/>
      <c r="BH2360" s="3"/>
      <c r="BI2360" s="3"/>
      <c r="BJ2360" s="3"/>
      <c r="BK2360" s="3"/>
      <c r="BL2360" s="3"/>
      <c r="BM2360" s="3"/>
    </row>
    <row r="2361" spans="1:65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  <c r="BA2361" s="3"/>
      <c r="BB2361" s="3"/>
      <c r="BC2361" s="3"/>
      <c r="BD2361" s="3"/>
      <c r="BE2361" s="3"/>
      <c r="BF2361" s="3"/>
      <c r="BG2361" s="3"/>
      <c r="BH2361" s="3"/>
      <c r="BI2361" s="3"/>
      <c r="BJ2361" s="3"/>
      <c r="BK2361" s="3"/>
      <c r="BL2361" s="3"/>
      <c r="BM2361" s="3"/>
    </row>
    <row r="2362" spans="1:65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  <c r="BA2362" s="3"/>
      <c r="BB2362" s="3"/>
      <c r="BC2362" s="3"/>
      <c r="BD2362" s="3"/>
      <c r="BE2362" s="3"/>
      <c r="BF2362" s="3"/>
      <c r="BG2362" s="3"/>
      <c r="BH2362" s="3"/>
      <c r="BI2362" s="3"/>
      <c r="BJ2362" s="3"/>
      <c r="BK2362" s="3"/>
      <c r="BL2362" s="3"/>
      <c r="BM2362" s="3"/>
    </row>
    <row r="2363" spans="1:65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  <c r="AX2363" s="3"/>
      <c r="AY2363" s="3"/>
      <c r="AZ2363" s="3"/>
      <c r="BA2363" s="3"/>
      <c r="BB2363" s="3"/>
      <c r="BC2363" s="3"/>
      <c r="BD2363" s="3"/>
      <c r="BE2363" s="3"/>
      <c r="BF2363" s="3"/>
      <c r="BG2363" s="3"/>
      <c r="BH2363" s="3"/>
      <c r="BI2363" s="3"/>
      <c r="BJ2363" s="3"/>
      <c r="BK2363" s="3"/>
      <c r="BL2363" s="3"/>
      <c r="BM2363" s="3"/>
    </row>
    <row r="2364" spans="1:65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  <c r="AX2364" s="3"/>
      <c r="AY2364" s="3"/>
      <c r="AZ2364" s="3"/>
      <c r="BA2364" s="3"/>
      <c r="BB2364" s="3"/>
      <c r="BC2364" s="3"/>
      <c r="BD2364" s="3"/>
      <c r="BE2364" s="3"/>
      <c r="BF2364" s="3"/>
      <c r="BG2364" s="3"/>
      <c r="BH2364" s="3"/>
      <c r="BI2364" s="3"/>
      <c r="BJ2364" s="3"/>
      <c r="BK2364" s="3"/>
      <c r="BL2364" s="3"/>
      <c r="BM2364" s="3"/>
    </row>
    <row r="2365" spans="1:65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  <c r="BA2365" s="3"/>
      <c r="BB2365" s="3"/>
      <c r="BC2365" s="3"/>
      <c r="BD2365" s="3"/>
      <c r="BE2365" s="3"/>
      <c r="BF2365" s="3"/>
      <c r="BG2365" s="3"/>
      <c r="BH2365" s="3"/>
      <c r="BI2365" s="3"/>
      <c r="BJ2365" s="3"/>
      <c r="BK2365" s="3"/>
      <c r="BL2365" s="3"/>
      <c r="BM2365" s="3"/>
    </row>
    <row r="2366" spans="1:65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  <c r="BA2366" s="3"/>
      <c r="BB2366" s="3"/>
      <c r="BC2366" s="3"/>
      <c r="BD2366" s="3"/>
      <c r="BE2366" s="3"/>
      <c r="BF2366" s="3"/>
      <c r="BG2366" s="3"/>
      <c r="BH2366" s="3"/>
      <c r="BI2366" s="3"/>
      <c r="BJ2366" s="3"/>
      <c r="BK2366" s="3"/>
      <c r="BL2366" s="3"/>
      <c r="BM2366" s="3"/>
    </row>
    <row r="2367" spans="1:65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  <c r="BA2367" s="3"/>
      <c r="BB2367" s="3"/>
      <c r="BC2367" s="3"/>
      <c r="BD2367" s="3"/>
      <c r="BE2367" s="3"/>
      <c r="BF2367" s="3"/>
      <c r="BG2367" s="3"/>
      <c r="BH2367" s="3"/>
      <c r="BI2367" s="3"/>
      <c r="BJ2367" s="3"/>
      <c r="BK2367" s="3"/>
      <c r="BL2367" s="3"/>
      <c r="BM2367" s="3"/>
    </row>
    <row r="2368" spans="1:65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  <c r="BA2368" s="3"/>
      <c r="BB2368" s="3"/>
      <c r="BC2368" s="3"/>
      <c r="BD2368" s="3"/>
      <c r="BE2368" s="3"/>
      <c r="BF2368" s="3"/>
      <c r="BG2368" s="3"/>
      <c r="BH2368" s="3"/>
      <c r="BI2368" s="3"/>
      <c r="BJ2368" s="3"/>
      <c r="BK2368" s="3"/>
      <c r="BL2368" s="3"/>
      <c r="BM2368" s="3"/>
    </row>
    <row r="2369" spans="1:65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  <c r="BA2369" s="3"/>
      <c r="BB2369" s="3"/>
      <c r="BC2369" s="3"/>
      <c r="BD2369" s="3"/>
      <c r="BE2369" s="3"/>
      <c r="BF2369" s="3"/>
      <c r="BG2369" s="3"/>
      <c r="BH2369" s="3"/>
      <c r="BI2369" s="3"/>
      <c r="BJ2369" s="3"/>
      <c r="BK2369" s="3"/>
      <c r="BL2369" s="3"/>
      <c r="BM2369" s="3"/>
    </row>
    <row r="2370" spans="1:65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  <c r="AX2370" s="3"/>
      <c r="AY2370" s="3"/>
      <c r="AZ2370" s="3"/>
      <c r="BA2370" s="3"/>
      <c r="BB2370" s="3"/>
      <c r="BC2370" s="3"/>
      <c r="BD2370" s="3"/>
      <c r="BE2370" s="3"/>
      <c r="BF2370" s="3"/>
      <c r="BG2370" s="3"/>
      <c r="BH2370" s="3"/>
      <c r="BI2370" s="3"/>
      <c r="BJ2370" s="3"/>
      <c r="BK2370" s="3"/>
      <c r="BL2370" s="3"/>
      <c r="BM2370" s="3"/>
    </row>
    <row r="2371" spans="1:65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  <c r="BA2371" s="3"/>
      <c r="BB2371" s="3"/>
      <c r="BC2371" s="3"/>
      <c r="BD2371" s="3"/>
      <c r="BE2371" s="3"/>
      <c r="BF2371" s="3"/>
      <c r="BG2371" s="3"/>
      <c r="BH2371" s="3"/>
      <c r="BI2371" s="3"/>
      <c r="BJ2371" s="3"/>
      <c r="BK2371" s="3"/>
      <c r="BL2371" s="3"/>
      <c r="BM2371" s="3"/>
    </row>
    <row r="2372" spans="1:65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  <c r="BA2372" s="3"/>
      <c r="BB2372" s="3"/>
      <c r="BC2372" s="3"/>
      <c r="BD2372" s="3"/>
      <c r="BE2372" s="3"/>
      <c r="BF2372" s="3"/>
      <c r="BG2372" s="3"/>
      <c r="BH2372" s="3"/>
      <c r="BI2372" s="3"/>
      <c r="BJ2372" s="3"/>
      <c r="BK2372" s="3"/>
      <c r="BL2372" s="3"/>
      <c r="BM2372" s="3"/>
    </row>
    <row r="2373" spans="1:65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  <c r="BA2373" s="3"/>
      <c r="BB2373" s="3"/>
      <c r="BC2373" s="3"/>
      <c r="BD2373" s="3"/>
      <c r="BE2373" s="3"/>
      <c r="BF2373" s="3"/>
      <c r="BG2373" s="3"/>
      <c r="BH2373" s="3"/>
      <c r="BI2373" s="3"/>
      <c r="BJ2373" s="3"/>
      <c r="BK2373" s="3"/>
      <c r="BL2373" s="3"/>
      <c r="BM2373" s="3"/>
    </row>
    <row r="2374" spans="1:65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  <c r="BA2374" s="3"/>
      <c r="BB2374" s="3"/>
      <c r="BC2374" s="3"/>
      <c r="BD2374" s="3"/>
      <c r="BE2374" s="3"/>
      <c r="BF2374" s="3"/>
      <c r="BG2374" s="3"/>
      <c r="BH2374" s="3"/>
      <c r="BI2374" s="3"/>
      <c r="BJ2374" s="3"/>
      <c r="BK2374" s="3"/>
      <c r="BL2374" s="3"/>
      <c r="BM2374" s="3"/>
    </row>
    <row r="2375" spans="1:65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  <c r="AX2375" s="3"/>
      <c r="AY2375" s="3"/>
      <c r="AZ2375" s="3"/>
      <c r="BA2375" s="3"/>
      <c r="BB2375" s="3"/>
      <c r="BC2375" s="3"/>
      <c r="BD2375" s="3"/>
      <c r="BE2375" s="3"/>
      <c r="BF2375" s="3"/>
      <c r="BG2375" s="3"/>
      <c r="BH2375" s="3"/>
      <c r="BI2375" s="3"/>
      <c r="BJ2375" s="3"/>
      <c r="BK2375" s="3"/>
      <c r="BL2375" s="3"/>
      <c r="BM2375" s="3"/>
    </row>
    <row r="2376" spans="1:65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  <c r="BA2376" s="3"/>
      <c r="BB2376" s="3"/>
      <c r="BC2376" s="3"/>
      <c r="BD2376" s="3"/>
      <c r="BE2376" s="3"/>
      <c r="BF2376" s="3"/>
      <c r="BG2376" s="3"/>
      <c r="BH2376" s="3"/>
      <c r="BI2376" s="3"/>
      <c r="BJ2376" s="3"/>
      <c r="BK2376" s="3"/>
      <c r="BL2376" s="3"/>
      <c r="BM2376" s="3"/>
    </row>
    <row r="2377" spans="1:65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  <c r="BA2377" s="3"/>
      <c r="BB2377" s="3"/>
      <c r="BC2377" s="3"/>
      <c r="BD2377" s="3"/>
      <c r="BE2377" s="3"/>
      <c r="BF2377" s="3"/>
      <c r="BG2377" s="3"/>
      <c r="BH2377" s="3"/>
      <c r="BI2377" s="3"/>
      <c r="BJ2377" s="3"/>
      <c r="BK2377" s="3"/>
      <c r="BL2377" s="3"/>
      <c r="BM2377" s="3"/>
    </row>
    <row r="2378" spans="1:65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  <c r="BA2378" s="3"/>
      <c r="BB2378" s="3"/>
      <c r="BC2378" s="3"/>
      <c r="BD2378" s="3"/>
      <c r="BE2378" s="3"/>
      <c r="BF2378" s="3"/>
      <c r="BG2378" s="3"/>
      <c r="BH2378" s="3"/>
      <c r="BI2378" s="3"/>
      <c r="BJ2378" s="3"/>
      <c r="BK2378" s="3"/>
      <c r="BL2378" s="3"/>
      <c r="BM2378" s="3"/>
    </row>
    <row r="2379" spans="1:65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  <c r="AX2379" s="3"/>
      <c r="AY2379" s="3"/>
      <c r="AZ2379" s="3"/>
      <c r="BA2379" s="3"/>
      <c r="BB2379" s="3"/>
      <c r="BC2379" s="3"/>
      <c r="BD2379" s="3"/>
      <c r="BE2379" s="3"/>
      <c r="BF2379" s="3"/>
      <c r="BG2379" s="3"/>
      <c r="BH2379" s="3"/>
      <c r="BI2379" s="3"/>
      <c r="BJ2379" s="3"/>
      <c r="BK2379" s="3"/>
      <c r="BL2379" s="3"/>
      <c r="BM2379" s="3"/>
    </row>
    <row r="2380" spans="1:65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  <c r="BA2380" s="3"/>
      <c r="BB2380" s="3"/>
      <c r="BC2380" s="3"/>
      <c r="BD2380" s="3"/>
      <c r="BE2380" s="3"/>
      <c r="BF2380" s="3"/>
      <c r="BG2380" s="3"/>
      <c r="BH2380" s="3"/>
      <c r="BI2380" s="3"/>
      <c r="BJ2380" s="3"/>
      <c r="BK2380" s="3"/>
      <c r="BL2380" s="3"/>
      <c r="BM2380" s="3"/>
    </row>
    <row r="2381" spans="1:65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  <c r="BA2381" s="3"/>
      <c r="BB2381" s="3"/>
      <c r="BC2381" s="3"/>
      <c r="BD2381" s="3"/>
      <c r="BE2381" s="3"/>
      <c r="BF2381" s="3"/>
      <c r="BG2381" s="3"/>
      <c r="BH2381" s="3"/>
      <c r="BI2381" s="3"/>
      <c r="BJ2381" s="3"/>
      <c r="BK2381" s="3"/>
      <c r="BL2381" s="3"/>
      <c r="BM2381" s="3"/>
    </row>
    <row r="2382" spans="1:65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  <c r="BA2382" s="3"/>
      <c r="BB2382" s="3"/>
      <c r="BC2382" s="3"/>
      <c r="BD2382" s="3"/>
      <c r="BE2382" s="3"/>
      <c r="BF2382" s="3"/>
      <c r="BG2382" s="3"/>
      <c r="BH2382" s="3"/>
      <c r="BI2382" s="3"/>
      <c r="BJ2382" s="3"/>
      <c r="BK2382" s="3"/>
      <c r="BL2382" s="3"/>
      <c r="BM2382" s="3"/>
    </row>
    <row r="2383" spans="1:65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  <c r="BA2383" s="3"/>
      <c r="BB2383" s="3"/>
      <c r="BC2383" s="3"/>
      <c r="BD2383" s="3"/>
      <c r="BE2383" s="3"/>
      <c r="BF2383" s="3"/>
      <c r="BG2383" s="3"/>
      <c r="BH2383" s="3"/>
      <c r="BI2383" s="3"/>
      <c r="BJ2383" s="3"/>
      <c r="BK2383" s="3"/>
      <c r="BL2383" s="3"/>
      <c r="BM2383" s="3"/>
    </row>
    <row r="2384" spans="1:65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  <c r="BA2384" s="3"/>
      <c r="BB2384" s="3"/>
      <c r="BC2384" s="3"/>
      <c r="BD2384" s="3"/>
      <c r="BE2384" s="3"/>
      <c r="BF2384" s="3"/>
      <c r="BG2384" s="3"/>
      <c r="BH2384" s="3"/>
      <c r="BI2384" s="3"/>
      <c r="BJ2384" s="3"/>
      <c r="BK2384" s="3"/>
      <c r="BL2384" s="3"/>
      <c r="BM2384" s="3"/>
    </row>
    <row r="2385" spans="1:65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  <c r="BA2385" s="3"/>
      <c r="BB2385" s="3"/>
      <c r="BC2385" s="3"/>
      <c r="BD2385" s="3"/>
      <c r="BE2385" s="3"/>
      <c r="BF2385" s="3"/>
      <c r="BG2385" s="3"/>
      <c r="BH2385" s="3"/>
      <c r="BI2385" s="3"/>
      <c r="BJ2385" s="3"/>
      <c r="BK2385" s="3"/>
      <c r="BL2385" s="3"/>
      <c r="BM2385" s="3"/>
    </row>
    <row r="2386" spans="1:65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  <c r="BA2386" s="3"/>
      <c r="BB2386" s="3"/>
      <c r="BC2386" s="3"/>
      <c r="BD2386" s="3"/>
      <c r="BE2386" s="3"/>
      <c r="BF2386" s="3"/>
      <c r="BG2386" s="3"/>
      <c r="BH2386" s="3"/>
      <c r="BI2386" s="3"/>
      <c r="BJ2386" s="3"/>
      <c r="BK2386" s="3"/>
      <c r="BL2386" s="3"/>
      <c r="BM2386" s="3"/>
    </row>
    <row r="2387" spans="1:65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  <c r="AX2387" s="3"/>
      <c r="AY2387" s="3"/>
      <c r="AZ2387" s="3"/>
      <c r="BA2387" s="3"/>
      <c r="BB2387" s="3"/>
      <c r="BC2387" s="3"/>
      <c r="BD2387" s="3"/>
      <c r="BE2387" s="3"/>
      <c r="BF2387" s="3"/>
      <c r="BG2387" s="3"/>
      <c r="BH2387" s="3"/>
      <c r="BI2387" s="3"/>
      <c r="BJ2387" s="3"/>
      <c r="BK2387" s="3"/>
      <c r="BL2387" s="3"/>
      <c r="BM2387" s="3"/>
    </row>
    <row r="2388" spans="1:65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  <c r="BA2388" s="3"/>
      <c r="BB2388" s="3"/>
      <c r="BC2388" s="3"/>
      <c r="BD2388" s="3"/>
      <c r="BE2388" s="3"/>
      <c r="BF2388" s="3"/>
      <c r="BG2388" s="3"/>
      <c r="BH2388" s="3"/>
      <c r="BI2388" s="3"/>
      <c r="BJ2388" s="3"/>
      <c r="BK2388" s="3"/>
      <c r="BL2388" s="3"/>
      <c r="BM2388" s="3"/>
    </row>
    <row r="2389" spans="1:65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  <c r="BA2389" s="3"/>
      <c r="BB2389" s="3"/>
      <c r="BC2389" s="3"/>
      <c r="BD2389" s="3"/>
      <c r="BE2389" s="3"/>
      <c r="BF2389" s="3"/>
      <c r="BG2389" s="3"/>
      <c r="BH2389" s="3"/>
      <c r="BI2389" s="3"/>
      <c r="BJ2389" s="3"/>
      <c r="BK2389" s="3"/>
      <c r="BL2389" s="3"/>
      <c r="BM2389" s="3"/>
    </row>
    <row r="2390" spans="1:65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  <c r="BA2390" s="3"/>
      <c r="BB2390" s="3"/>
      <c r="BC2390" s="3"/>
      <c r="BD2390" s="3"/>
      <c r="BE2390" s="3"/>
      <c r="BF2390" s="3"/>
      <c r="BG2390" s="3"/>
      <c r="BH2390" s="3"/>
      <c r="BI2390" s="3"/>
      <c r="BJ2390" s="3"/>
      <c r="BK2390" s="3"/>
      <c r="BL2390" s="3"/>
      <c r="BM2390" s="3"/>
    </row>
    <row r="2391" spans="1:65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  <c r="BA2391" s="3"/>
      <c r="BB2391" s="3"/>
      <c r="BC2391" s="3"/>
      <c r="BD2391" s="3"/>
      <c r="BE2391" s="3"/>
      <c r="BF2391" s="3"/>
      <c r="BG2391" s="3"/>
      <c r="BH2391" s="3"/>
      <c r="BI2391" s="3"/>
      <c r="BJ2391" s="3"/>
      <c r="BK2391" s="3"/>
      <c r="BL2391" s="3"/>
      <c r="BM2391" s="3"/>
    </row>
    <row r="2392" spans="1:65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  <c r="BA2392" s="3"/>
      <c r="BB2392" s="3"/>
      <c r="BC2392" s="3"/>
      <c r="BD2392" s="3"/>
      <c r="BE2392" s="3"/>
      <c r="BF2392" s="3"/>
      <c r="BG2392" s="3"/>
      <c r="BH2392" s="3"/>
      <c r="BI2392" s="3"/>
      <c r="BJ2392" s="3"/>
      <c r="BK2392" s="3"/>
      <c r="BL2392" s="3"/>
      <c r="BM2392" s="3"/>
    </row>
    <row r="2393" spans="1:65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  <c r="BA2393" s="3"/>
      <c r="BB2393" s="3"/>
      <c r="BC2393" s="3"/>
      <c r="BD2393" s="3"/>
      <c r="BE2393" s="3"/>
      <c r="BF2393" s="3"/>
      <c r="BG2393" s="3"/>
      <c r="BH2393" s="3"/>
      <c r="BI2393" s="3"/>
      <c r="BJ2393" s="3"/>
      <c r="BK2393" s="3"/>
      <c r="BL2393" s="3"/>
      <c r="BM2393" s="3"/>
    </row>
    <row r="2394" spans="1:65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  <c r="BA2394" s="3"/>
      <c r="BB2394" s="3"/>
      <c r="BC2394" s="3"/>
      <c r="BD2394" s="3"/>
      <c r="BE2394" s="3"/>
      <c r="BF2394" s="3"/>
      <c r="BG2394" s="3"/>
      <c r="BH2394" s="3"/>
      <c r="BI2394" s="3"/>
      <c r="BJ2394" s="3"/>
      <c r="BK2394" s="3"/>
      <c r="BL2394" s="3"/>
      <c r="BM2394" s="3"/>
    </row>
    <row r="2395" spans="1:65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  <c r="BA2395" s="3"/>
      <c r="BB2395" s="3"/>
      <c r="BC2395" s="3"/>
      <c r="BD2395" s="3"/>
      <c r="BE2395" s="3"/>
      <c r="BF2395" s="3"/>
      <c r="BG2395" s="3"/>
      <c r="BH2395" s="3"/>
      <c r="BI2395" s="3"/>
      <c r="BJ2395" s="3"/>
      <c r="BK2395" s="3"/>
      <c r="BL2395" s="3"/>
      <c r="BM2395" s="3"/>
    </row>
    <row r="2396" spans="1:65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  <c r="BA2396" s="3"/>
      <c r="BB2396" s="3"/>
      <c r="BC2396" s="3"/>
      <c r="BD2396" s="3"/>
      <c r="BE2396" s="3"/>
      <c r="BF2396" s="3"/>
      <c r="BG2396" s="3"/>
      <c r="BH2396" s="3"/>
      <c r="BI2396" s="3"/>
      <c r="BJ2396" s="3"/>
      <c r="BK2396" s="3"/>
      <c r="BL2396" s="3"/>
      <c r="BM2396" s="3"/>
    </row>
    <row r="2397" spans="1:65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  <c r="BA2397" s="3"/>
      <c r="BB2397" s="3"/>
      <c r="BC2397" s="3"/>
      <c r="BD2397" s="3"/>
      <c r="BE2397" s="3"/>
      <c r="BF2397" s="3"/>
      <c r="BG2397" s="3"/>
      <c r="BH2397" s="3"/>
      <c r="BI2397" s="3"/>
      <c r="BJ2397" s="3"/>
      <c r="BK2397" s="3"/>
      <c r="BL2397" s="3"/>
      <c r="BM2397" s="3"/>
    </row>
    <row r="2398" spans="1:65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  <c r="BA2398" s="3"/>
      <c r="BB2398" s="3"/>
      <c r="BC2398" s="3"/>
      <c r="BD2398" s="3"/>
      <c r="BE2398" s="3"/>
      <c r="BF2398" s="3"/>
      <c r="BG2398" s="3"/>
      <c r="BH2398" s="3"/>
      <c r="BI2398" s="3"/>
      <c r="BJ2398" s="3"/>
      <c r="BK2398" s="3"/>
      <c r="BL2398" s="3"/>
      <c r="BM2398" s="3"/>
    </row>
    <row r="2399" spans="1:65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  <c r="AX2399" s="3"/>
      <c r="AY2399" s="3"/>
      <c r="AZ2399" s="3"/>
      <c r="BA2399" s="3"/>
      <c r="BB2399" s="3"/>
      <c r="BC2399" s="3"/>
      <c r="BD2399" s="3"/>
      <c r="BE2399" s="3"/>
      <c r="BF2399" s="3"/>
      <c r="BG2399" s="3"/>
      <c r="BH2399" s="3"/>
      <c r="BI2399" s="3"/>
      <c r="BJ2399" s="3"/>
      <c r="BK2399" s="3"/>
      <c r="BL2399" s="3"/>
      <c r="BM2399" s="3"/>
    </row>
    <row r="2400" spans="1:65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  <c r="BA2400" s="3"/>
      <c r="BB2400" s="3"/>
      <c r="BC2400" s="3"/>
      <c r="BD2400" s="3"/>
      <c r="BE2400" s="3"/>
      <c r="BF2400" s="3"/>
      <c r="BG2400" s="3"/>
      <c r="BH2400" s="3"/>
      <c r="BI2400" s="3"/>
      <c r="BJ2400" s="3"/>
      <c r="BK2400" s="3"/>
      <c r="BL2400" s="3"/>
      <c r="BM2400" s="3"/>
    </row>
    <row r="2401" spans="1:65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  <c r="BA2401" s="3"/>
      <c r="BB2401" s="3"/>
      <c r="BC2401" s="3"/>
      <c r="BD2401" s="3"/>
      <c r="BE2401" s="3"/>
      <c r="BF2401" s="3"/>
      <c r="BG2401" s="3"/>
      <c r="BH2401" s="3"/>
      <c r="BI2401" s="3"/>
      <c r="BJ2401" s="3"/>
      <c r="BK2401" s="3"/>
      <c r="BL2401" s="3"/>
      <c r="BM2401" s="3"/>
    </row>
    <row r="2402" spans="1:65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  <c r="BA2402" s="3"/>
      <c r="BB2402" s="3"/>
      <c r="BC2402" s="3"/>
      <c r="BD2402" s="3"/>
      <c r="BE2402" s="3"/>
      <c r="BF2402" s="3"/>
      <c r="BG2402" s="3"/>
      <c r="BH2402" s="3"/>
      <c r="BI2402" s="3"/>
      <c r="BJ2402" s="3"/>
      <c r="BK2402" s="3"/>
      <c r="BL2402" s="3"/>
      <c r="BM2402" s="3"/>
    </row>
    <row r="2403" spans="1:65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  <c r="BA2403" s="3"/>
      <c r="BB2403" s="3"/>
      <c r="BC2403" s="3"/>
      <c r="BD2403" s="3"/>
      <c r="BE2403" s="3"/>
      <c r="BF2403" s="3"/>
      <c r="BG2403" s="3"/>
      <c r="BH2403" s="3"/>
      <c r="BI2403" s="3"/>
      <c r="BJ2403" s="3"/>
      <c r="BK2403" s="3"/>
      <c r="BL2403" s="3"/>
      <c r="BM2403" s="3"/>
    </row>
    <row r="2404" spans="1:65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  <c r="BA2404" s="3"/>
      <c r="BB2404" s="3"/>
      <c r="BC2404" s="3"/>
      <c r="BD2404" s="3"/>
      <c r="BE2404" s="3"/>
      <c r="BF2404" s="3"/>
      <c r="BG2404" s="3"/>
      <c r="BH2404" s="3"/>
      <c r="BI2404" s="3"/>
      <c r="BJ2404" s="3"/>
      <c r="BK2404" s="3"/>
      <c r="BL2404" s="3"/>
      <c r="BM2404" s="3"/>
    </row>
    <row r="2405" spans="1:65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  <c r="BA2405" s="3"/>
      <c r="BB2405" s="3"/>
      <c r="BC2405" s="3"/>
      <c r="BD2405" s="3"/>
      <c r="BE2405" s="3"/>
      <c r="BF2405" s="3"/>
      <c r="BG2405" s="3"/>
      <c r="BH2405" s="3"/>
      <c r="BI2405" s="3"/>
      <c r="BJ2405" s="3"/>
      <c r="BK2405" s="3"/>
      <c r="BL2405" s="3"/>
      <c r="BM2405" s="3"/>
    </row>
    <row r="2406" spans="1:65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  <c r="BA2406" s="3"/>
      <c r="BB2406" s="3"/>
      <c r="BC2406" s="3"/>
      <c r="BD2406" s="3"/>
      <c r="BE2406" s="3"/>
      <c r="BF2406" s="3"/>
      <c r="BG2406" s="3"/>
      <c r="BH2406" s="3"/>
      <c r="BI2406" s="3"/>
      <c r="BJ2406" s="3"/>
      <c r="BK2406" s="3"/>
      <c r="BL2406" s="3"/>
      <c r="BM2406" s="3"/>
    </row>
    <row r="2407" spans="1:65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  <c r="BA2407" s="3"/>
      <c r="BB2407" s="3"/>
      <c r="BC2407" s="3"/>
      <c r="BD2407" s="3"/>
      <c r="BE2407" s="3"/>
      <c r="BF2407" s="3"/>
      <c r="BG2407" s="3"/>
      <c r="BH2407" s="3"/>
      <c r="BI2407" s="3"/>
      <c r="BJ2407" s="3"/>
      <c r="BK2407" s="3"/>
      <c r="BL2407" s="3"/>
      <c r="BM2407" s="3"/>
    </row>
    <row r="2408" spans="1:65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  <c r="BA2408" s="3"/>
      <c r="BB2408" s="3"/>
      <c r="BC2408" s="3"/>
      <c r="BD2408" s="3"/>
      <c r="BE2408" s="3"/>
      <c r="BF2408" s="3"/>
      <c r="BG2408" s="3"/>
      <c r="BH2408" s="3"/>
      <c r="BI2408" s="3"/>
      <c r="BJ2408" s="3"/>
      <c r="BK2408" s="3"/>
      <c r="BL2408" s="3"/>
      <c r="BM2408" s="3"/>
    </row>
    <row r="2409" spans="1:65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  <c r="BA2409" s="3"/>
      <c r="BB2409" s="3"/>
      <c r="BC2409" s="3"/>
      <c r="BD2409" s="3"/>
      <c r="BE2409" s="3"/>
      <c r="BF2409" s="3"/>
      <c r="BG2409" s="3"/>
      <c r="BH2409" s="3"/>
      <c r="BI2409" s="3"/>
      <c r="BJ2409" s="3"/>
      <c r="BK2409" s="3"/>
      <c r="BL2409" s="3"/>
      <c r="BM2409" s="3"/>
    </row>
    <row r="2410" spans="1:65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  <c r="BA2410" s="3"/>
      <c r="BB2410" s="3"/>
      <c r="BC2410" s="3"/>
      <c r="BD2410" s="3"/>
      <c r="BE2410" s="3"/>
      <c r="BF2410" s="3"/>
      <c r="BG2410" s="3"/>
      <c r="BH2410" s="3"/>
      <c r="BI2410" s="3"/>
      <c r="BJ2410" s="3"/>
      <c r="BK2410" s="3"/>
      <c r="BL2410" s="3"/>
      <c r="BM2410" s="3"/>
    </row>
    <row r="2411" spans="1:65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  <c r="BA2411" s="3"/>
      <c r="BB2411" s="3"/>
      <c r="BC2411" s="3"/>
      <c r="BD2411" s="3"/>
      <c r="BE2411" s="3"/>
      <c r="BF2411" s="3"/>
      <c r="BG2411" s="3"/>
      <c r="BH2411" s="3"/>
      <c r="BI2411" s="3"/>
      <c r="BJ2411" s="3"/>
      <c r="BK2411" s="3"/>
      <c r="BL2411" s="3"/>
      <c r="BM2411" s="3"/>
    </row>
    <row r="2412" spans="1:65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  <c r="BA2412" s="3"/>
      <c r="BB2412" s="3"/>
      <c r="BC2412" s="3"/>
      <c r="BD2412" s="3"/>
      <c r="BE2412" s="3"/>
      <c r="BF2412" s="3"/>
      <c r="BG2412" s="3"/>
      <c r="BH2412" s="3"/>
      <c r="BI2412" s="3"/>
      <c r="BJ2412" s="3"/>
      <c r="BK2412" s="3"/>
      <c r="BL2412" s="3"/>
      <c r="BM2412" s="3"/>
    </row>
    <row r="2413" spans="1:65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  <c r="AX2413" s="3"/>
      <c r="AY2413" s="3"/>
      <c r="AZ2413" s="3"/>
      <c r="BA2413" s="3"/>
      <c r="BB2413" s="3"/>
      <c r="BC2413" s="3"/>
      <c r="BD2413" s="3"/>
      <c r="BE2413" s="3"/>
      <c r="BF2413" s="3"/>
      <c r="BG2413" s="3"/>
      <c r="BH2413" s="3"/>
      <c r="BI2413" s="3"/>
      <c r="BJ2413" s="3"/>
      <c r="BK2413" s="3"/>
      <c r="BL2413" s="3"/>
      <c r="BM2413" s="3"/>
    </row>
    <row r="2414" spans="1:65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  <c r="BA2414" s="3"/>
      <c r="BB2414" s="3"/>
      <c r="BC2414" s="3"/>
      <c r="BD2414" s="3"/>
      <c r="BE2414" s="3"/>
      <c r="BF2414" s="3"/>
      <c r="BG2414" s="3"/>
      <c r="BH2414" s="3"/>
      <c r="BI2414" s="3"/>
      <c r="BJ2414" s="3"/>
      <c r="BK2414" s="3"/>
      <c r="BL2414" s="3"/>
      <c r="BM2414" s="3"/>
    </row>
    <row r="2415" spans="1:65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  <c r="BA2415" s="3"/>
      <c r="BB2415" s="3"/>
      <c r="BC2415" s="3"/>
      <c r="BD2415" s="3"/>
      <c r="BE2415" s="3"/>
      <c r="BF2415" s="3"/>
      <c r="BG2415" s="3"/>
      <c r="BH2415" s="3"/>
      <c r="BI2415" s="3"/>
      <c r="BJ2415" s="3"/>
      <c r="BK2415" s="3"/>
      <c r="BL2415" s="3"/>
      <c r="BM2415" s="3"/>
    </row>
    <row r="2416" spans="1:65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  <c r="BA2416" s="3"/>
      <c r="BB2416" s="3"/>
      <c r="BC2416" s="3"/>
      <c r="BD2416" s="3"/>
      <c r="BE2416" s="3"/>
      <c r="BF2416" s="3"/>
      <c r="BG2416" s="3"/>
      <c r="BH2416" s="3"/>
      <c r="BI2416" s="3"/>
      <c r="BJ2416" s="3"/>
      <c r="BK2416" s="3"/>
      <c r="BL2416" s="3"/>
      <c r="BM2416" s="3"/>
    </row>
    <row r="2417" spans="1:65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  <c r="BA2417" s="3"/>
      <c r="BB2417" s="3"/>
      <c r="BC2417" s="3"/>
      <c r="BD2417" s="3"/>
      <c r="BE2417" s="3"/>
      <c r="BF2417" s="3"/>
      <c r="BG2417" s="3"/>
      <c r="BH2417" s="3"/>
      <c r="BI2417" s="3"/>
      <c r="BJ2417" s="3"/>
      <c r="BK2417" s="3"/>
      <c r="BL2417" s="3"/>
      <c r="BM2417" s="3"/>
    </row>
    <row r="2418" spans="1:65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  <c r="BA2418" s="3"/>
      <c r="BB2418" s="3"/>
      <c r="BC2418" s="3"/>
      <c r="BD2418" s="3"/>
      <c r="BE2418" s="3"/>
      <c r="BF2418" s="3"/>
      <c r="BG2418" s="3"/>
      <c r="BH2418" s="3"/>
      <c r="BI2418" s="3"/>
      <c r="BJ2418" s="3"/>
      <c r="BK2418" s="3"/>
      <c r="BL2418" s="3"/>
      <c r="BM2418" s="3"/>
    </row>
    <row r="2419" spans="1:65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  <c r="BA2419" s="3"/>
      <c r="BB2419" s="3"/>
      <c r="BC2419" s="3"/>
      <c r="BD2419" s="3"/>
      <c r="BE2419" s="3"/>
      <c r="BF2419" s="3"/>
      <c r="BG2419" s="3"/>
      <c r="BH2419" s="3"/>
      <c r="BI2419" s="3"/>
      <c r="BJ2419" s="3"/>
      <c r="BK2419" s="3"/>
      <c r="BL2419" s="3"/>
      <c r="BM2419" s="3"/>
    </row>
    <row r="2420" spans="1:65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  <c r="BA2420" s="3"/>
      <c r="BB2420" s="3"/>
      <c r="BC2420" s="3"/>
      <c r="BD2420" s="3"/>
      <c r="BE2420" s="3"/>
      <c r="BF2420" s="3"/>
      <c r="BG2420" s="3"/>
      <c r="BH2420" s="3"/>
      <c r="BI2420" s="3"/>
      <c r="BJ2420" s="3"/>
      <c r="BK2420" s="3"/>
      <c r="BL2420" s="3"/>
      <c r="BM2420" s="3"/>
    </row>
    <row r="2421" spans="1:65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  <c r="BA2421" s="3"/>
      <c r="BB2421" s="3"/>
      <c r="BC2421" s="3"/>
      <c r="BD2421" s="3"/>
      <c r="BE2421" s="3"/>
      <c r="BF2421" s="3"/>
      <c r="BG2421" s="3"/>
      <c r="BH2421" s="3"/>
      <c r="BI2421" s="3"/>
      <c r="BJ2421" s="3"/>
      <c r="BK2421" s="3"/>
      <c r="BL2421" s="3"/>
      <c r="BM2421" s="3"/>
    </row>
    <row r="2422" spans="1:65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  <c r="BA2422" s="3"/>
      <c r="BB2422" s="3"/>
      <c r="BC2422" s="3"/>
      <c r="BD2422" s="3"/>
      <c r="BE2422" s="3"/>
      <c r="BF2422" s="3"/>
      <c r="BG2422" s="3"/>
      <c r="BH2422" s="3"/>
      <c r="BI2422" s="3"/>
      <c r="BJ2422" s="3"/>
      <c r="BK2422" s="3"/>
      <c r="BL2422" s="3"/>
      <c r="BM2422" s="3"/>
    </row>
    <row r="2423" spans="1:65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  <c r="BA2423" s="3"/>
      <c r="BB2423" s="3"/>
      <c r="BC2423" s="3"/>
      <c r="BD2423" s="3"/>
      <c r="BE2423" s="3"/>
      <c r="BF2423" s="3"/>
      <c r="BG2423" s="3"/>
      <c r="BH2423" s="3"/>
      <c r="BI2423" s="3"/>
      <c r="BJ2423" s="3"/>
      <c r="BK2423" s="3"/>
      <c r="BL2423" s="3"/>
      <c r="BM2423" s="3"/>
    </row>
    <row r="2424" spans="1:65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  <c r="BA2424" s="3"/>
      <c r="BB2424" s="3"/>
      <c r="BC2424" s="3"/>
      <c r="BD2424" s="3"/>
      <c r="BE2424" s="3"/>
      <c r="BF2424" s="3"/>
      <c r="BG2424" s="3"/>
      <c r="BH2424" s="3"/>
      <c r="BI2424" s="3"/>
      <c r="BJ2424" s="3"/>
      <c r="BK2424" s="3"/>
      <c r="BL2424" s="3"/>
      <c r="BM2424" s="3"/>
    </row>
    <row r="2425" spans="1:65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  <c r="BA2425" s="3"/>
      <c r="BB2425" s="3"/>
      <c r="BC2425" s="3"/>
      <c r="BD2425" s="3"/>
      <c r="BE2425" s="3"/>
      <c r="BF2425" s="3"/>
      <c r="BG2425" s="3"/>
      <c r="BH2425" s="3"/>
      <c r="BI2425" s="3"/>
      <c r="BJ2425" s="3"/>
      <c r="BK2425" s="3"/>
      <c r="BL2425" s="3"/>
      <c r="BM2425" s="3"/>
    </row>
    <row r="2426" spans="1:65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  <c r="BA2426" s="3"/>
      <c r="BB2426" s="3"/>
      <c r="BC2426" s="3"/>
      <c r="BD2426" s="3"/>
      <c r="BE2426" s="3"/>
      <c r="BF2426" s="3"/>
      <c r="BG2426" s="3"/>
      <c r="BH2426" s="3"/>
      <c r="BI2426" s="3"/>
      <c r="BJ2426" s="3"/>
      <c r="BK2426" s="3"/>
      <c r="BL2426" s="3"/>
      <c r="BM2426" s="3"/>
    </row>
    <row r="2427" spans="1:65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  <c r="BA2427" s="3"/>
      <c r="BB2427" s="3"/>
      <c r="BC2427" s="3"/>
      <c r="BD2427" s="3"/>
      <c r="BE2427" s="3"/>
      <c r="BF2427" s="3"/>
      <c r="BG2427" s="3"/>
      <c r="BH2427" s="3"/>
      <c r="BI2427" s="3"/>
      <c r="BJ2427" s="3"/>
      <c r="BK2427" s="3"/>
      <c r="BL2427" s="3"/>
      <c r="BM2427" s="3"/>
    </row>
    <row r="2428" spans="1:65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  <c r="BA2428" s="3"/>
      <c r="BB2428" s="3"/>
      <c r="BC2428" s="3"/>
      <c r="BD2428" s="3"/>
      <c r="BE2428" s="3"/>
      <c r="BF2428" s="3"/>
      <c r="BG2428" s="3"/>
      <c r="BH2428" s="3"/>
      <c r="BI2428" s="3"/>
      <c r="BJ2428" s="3"/>
      <c r="BK2428" s="3"/>
      <c r="BL2428" s="3"/>
      <c r="BM2428" s="3"/>
    </row>
    <row r="2429" spans="1:65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  <c r="BA2429" s="3"/>
      <c r="BB2429" s="3"/>
      <c r="BC2429" s="3"/>
      <c r="BD2429" s="3"/>
      <c r="BE2429" s="3"/>
      <c r="BF2429" s="3"/>
      <c r="BG2429" s="3"/>
      <c r="BH2429" s="3"/>
      <c r="BI2429" s="3"/>
      <c r="BJ2429" s="3"/>
      <c r="BK2429" s="3"/>
      <c r="BL2429" s="3"/>
      <c r="BM2429" s="3"/>
    </row>
    <row r="2430" spans="1:65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  <c r="BA2430" s="3"/>
      <c r="BB2430" s="3"/>
      <c r="BC2430" s="3"/>
      <c r="BD2430" s="3"/>
      <c r="BE2430" s="3"/>
      <c r="BF2430" s="3"/>
      <c r="BG2430" s="3"/>
      <c r="BH2430" s="3"/>
      <c r="BI2430" s="3"/>
      <c r="BJ2430" s="3"/>
      <c r="BK2430" s="3"/>
      <c r="BL2430" s="3"/>
      <c r="BM2430" s="3"/>
    </row>
    <row r="2431" spans="1:65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  <c r="BA2431" s="3"/>
      <c r="BB2431" s="3"/>
      <c r="BC2431" s="3"/>
      <c r="BD2431" s="3"/>
      <c r="BE2431" s="3"/>
      <c r="BF2431" s="3"/>
      <c r="BG2431" s="3"/>
      <c r="BH2431" s="3"/>
      <c r="BI2431" s="3"/>
      <c r="BJ2431" s="3"/>
      <c r="BK2431" s="3"/>
      <c r="BL2431" s="3"/>
      <c r="BM2431" s="3"/>
    </row>
    <row r="2432" spans="1:65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  <c r="BA2432" s="3"/>
      <c r="BB2432" s="3"/>
      <c r="BC2432" s="3"/>
      <c r="BD2432" s="3"/>
      <c r="BE2432" s="3"/>
      <c r="BF2432" s="3"/>
      <c r="BG2432" s="3"/>
      <c r="BH2432" s="3"/>
      <c r="BI2432" s="3"/>
      <c r="BJ2432" s="3"/>
      <c r="BK2432" s="3"/>
      <c r="BL2432" s="3"/>
      <c r="BM2432" s="3"/>
    </row>
    <row r="2433" spans="1:65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  <c r="BA2433" s="3"/>
      <c r="BB2433" s="3"/>
      <c r="BC2433" s="3"/>
      <c r="BD2433" s="3"/>
      <c r="BE2433" s="3"/>
      <c r="BF2433" s="3"/>
      <c r="BG2433" s="3"/>
      <c r="BH2433" s="3"/>
      <c r="BI2433" s="3"/>
      <c r="BJ2433" s="3"/>
      <c r="BK2433" s="3"/>
      <c r="BL2433" s="3"/>
      <c r="BM2433" s="3"/>
    </row>
    <row r="2434" spans="1:65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  <c r="BA2434" s="3"/>
      <c r="BB2434" s="3"/>
      <c r="BC2434" s="3"/>
      <c r="BD2434" s="3"/>
      <c r="BE2434" s="3"/>
      <c r="BF2434" s="3"/>
      <c r="BG2434" s="3"/>
      <c r="BH2434" s="3"/>
      <c r="BI2434" s="3"/>
      <c r="BJ2434" s="3"/>
      <c r="BK2434" s="3"/>
      <c r="BL2434" s="3"/>
      <c r="BM2434" s="3"/>
    </row>
    <row r="2435" spans="1:65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  <c r="BA2435" s="3"/>
      <c r="BB2435" s="3"/>
      <c r="BC2435" s="3"/>
      <c r="BD2435" s="3"/>
      <c r="BE2435" s="3"/>
      <c r="BF2435" s="3"/>
      <c r="BG2435" s="3"/>
      <c r="BH2435" s="3"/>
      <c r="BI2435" s="3"/>
      <c r="BJ2435" s="3"/>
      <c r="BK2435" s="3"/>
      <c r="BL2435" s="3"/>
      <c r="BM2435" s="3"/>
    </row>
    <row r="2436" spans="1:65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  <c r="BA2436" s="3"/>
      <c r="BB2436" s="3"/>
      <c r="BC2436" s="3"/>
      <c r="BD2436" s="3"/>
      <c r="BE2436" s="3"/>
      <c r="BF2436" s="3"/>
      <c r="BG2436" s="3"/>
      <c r="BH2436" s="3"/>
      <c r="BI2436" s="3"/>
      <c r="BJ2436" s="3"/>
      <c r="BK2436" s="3"/>
      <c r="BL2436" s="3"/>
      <c r="BM2436" s="3"/>
    </row>
    <row r="2437" spans="1:65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  <c r="BA2437" s="3"/>
      <c r="BB2437" s="3"/>
      <c r="BC2437" s="3"/>
      <c r="BD2437" s="3"/>
      <c r="BE2437" s="3"/>
      <c r="BF2437" s="3"/>
      <c r="BG2437" s="3"/>
      <c r="BH2437" s="3"/>
      <c r="BI2437" s="3"/>
      <c r="BJ2437" s="3"/>
      <c r="BK2437" s="3"/>
      <c r="BL2437" s="3"/>
      <c r="BM2437" s="3"/>
    </row>
    <row r="2438" spans="1:65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  <c r="BA2438" s="3"/>
      <c r="BB2438" s="3"/>
      <c r="BC2438" s="3"/>
      <c r="BD2438" s="3"/>
      <c r="BE2438" s="3"/>
      <c r="BF2438" s="3"/>
      <c r="BG2438" s="3"/>
      <c r="BH2438" s="3"/>
      <c r="BI2438" s="3"/>
      <c r="BJ2438" s="3"/>
      <c r="BK2438" s="3"/>
      <c r="BL2438" s="3"/>
      <c r="BM2438" s="3"/>
    </row>
    <row r="2439" spans="1:65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  <c r="BA2439" s="3"/>
      <c r="BB2439" s="3"/>
      <c r="BC2439" s="3"/>
      <c r="BD2439" s="3"/>
      <c r="BE2439" s="3"/>
      <c r="BF2439" s="3"/>
      <c r="BG2439" s="3"/>
      <c r="BH2439" s="3"/>
      <c r="BI2439" s="3"/>
      <c r="BJ2439" s="3"/>
      <c r="BK2439" s="3"/>
      <c r="BL2439" s="3"/>
      <c r="BM2439" s="3"/>
    </row>
    <row r="2440" spans="1:65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  <c r="BA2440" s="3"/>
      <c r="BB2440" s="3"/>
      <c r="BC2440" s="3"/>
      <c r="BD2440" s="3"/>
      <c r="BE2440" s="3"/>
      <c r="BF2440" s="3"/>
      <c r="BG2440" s="3"/>
      <c r="BH2440" s="3"/>
      <c r="BI2440" s="3"/>
      <c r="BJ2440" s="3"/>
      <c r="BK2440" s="3"/>
      <c r="BL2440" s="3"/>
      <c r="BM2440" s="3"/>
    </row>
    <row r="2441" spans="1:65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  <c r="BA2441" s="3"/>
      <c r="BB2441" s="3"/>
      <c r="BC2441" s="3"/>
      <c r="BD2441" s="3"/>
      <c r="BE2441" s="3"/>
      <c r="BF2441" s="3"/>
      <c r="BG2441" s="3"/>
      <c r="BH2441" s="3"/>
      <c r="BI2441" s="3"/>
      <c r="BJ2441" s="3"/>
      <c r="BK2441" s="3"/>
      <c r="BL2441" s="3"/>
      <c r="BM2441" s="3"/>
    </row>
    <row r="2442" spans="1:65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  <c r="BA2442" s="3"/>
      <c r="BB2442" s="3"/>
      <c r="BC2442" s="3"/>
      <c r="BD2442" s="3"/>
      <c r="BE2442" s="3"/>
      <c r="BF2442" s="3"/>
      <c r="BG2442" s="3"/>
      <c r="BH2442" s="3"/>
      <c r="BI2442" s="3"/>
      <c r="BJ2442" s="3"/>
      <c r="BK2442" s="3"/>
      <c r="BL2442" s="3"/>
      <c r="BM2442" s="3"/>
    </row>
    <row r="2443" spans="1:65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  <c r="BA2443" s="3"/>
      <c r="BB2443" s="3"/>
      <c r="BC2443" s="3"/>
      <c r="BD2443" s="3"/>
      <c r="BE2443" s="3"/>
      <c r="BF2443" s="3"/>
      <c r="BG2443" s="3"/>
      <c r="BH2443" s="3"/>
      <c r="BI2443" s="3"/>
      <c r="BJ2443" s="3"/>
      <c r="BK2443" s="3"/>
      <c r="BL2443" s="3"/>
      <c r="BM2443" s="3"/>
    </row>
    <row r="2444" spans="1:65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  <c r="BA2444" s="3"/>
      <c r="BB2444" s="3"/>
      <c r="BC2444" s="3"/>
      <c r="BD2444" s="3"/>
      <c r="BE2444" s="3"/>
      <c r="BF2444" s="3"/>
      <c r="BG2444" s="3"/>
      <c r="BH2444" s="3"/>
      <c r="BI2444" s="3"/>
      <c r="BJ2444" s="3"/>
      <c r="BK2444" s="3"/>
      <c r="BL2444" s="3"/>
      <c r="BM2444" s="3"/>
    </row>
    <row r="2445" spans="1:65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  <c r="BA2445" s="3"/>
      <c r="BB2445" s="3"/>
      <c r="BC2445" s="3"/>
      <c r="BD2445" s="3"/>
      <c r="BE2445" s="3"/>
      <c r="BF2445" s="3"/>
      <c r="BG2445" s="3"/>
      <c r="BH2445" s="3"/>
      <c r="BI2445" s="3"/>
      <c r="BJ2445" s="3"/>
      <c r="BK2445" s="3"/>
      <c r="BL2445" s="3"/>
      <c r="BM2445" s="3"/>
    </row>
    <row r="2446" spans="1:65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  <c r="BA2446" s="3"/>
      <c r="BB2446" s="3"/>
      <c r="BC2446" s="3"/>
      <c r="BD2446" s="3"/>
      <c r="BE2446" s="3"/>
      <c r="BF2446" s="3"/>
      <c r="BG2446" s="3"/>
      <c r="BH2446" s="3"/>
      <c r="BI2446" s="3"/>
      <c r="BJ2446" s="3"/>
      <c r="BK2446" s="3"/>
      <c r="BL2446" s="3"/>
      <c r="BM2446" s="3"/>
    </row>
    <row r="2447" spans="1:65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  <c r="BA2447" s="3"/>
      <c r="BB2447" s="3"/>
      <c r="BC2447" s="3"/>
      <c r="BD2447" s="3"/>
      <c r="BE2447" s="3"/>
      <c r="BF2447" s="3"/>
      <c r="BG2447" s="3"/>
      <c r="BH2447" s="3"/>
      <c r="BI2447" s="3"/>
      <c r="BJ2447" s="3"/>
      <c r="BK2447" s="3"/>
      <c r="BL2447" s="3"/>
      <c r="BM2447" s="3"/>
    </row>
    <row r="2448" spans="1:65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  <c r="BA2448" s="3"/>
      <c r="BB2448" s="3"/>
      <c r="BC2448" s="3"/>
      <c r="BD2448" s="3"/>
      <c r="BE2448" s="3"/>
      <c r="BF2448" s="3"/>
      <c r="BG2448" s="3"/>
      <c r="BH2448" s="3"/>
      <c r="BI2448" s="3"/>
      <c r="BJ2448" s="3"/>
      <c r="BK2448" s="3"/>
      <c r="BL2448" s="3"/>
      <c r="BM2448" s="3"/>
    </row>
    <row r="2449" spans="1:65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  <c r="BA2449" s="3"/>
      <c r="BB2449" s="3"/>
      <c r="BC2449" s="3"/>
      <c r="BD2449" s="3"/>
      <c r="BE2449" s="3"/>
      <c r="BF2449" s="3"/>
      <c r="BG2449" s="3"/>
      <c r="BH2449" s="3"/>
      <c r="BI2449" s="3"/>
      <c r="BJ2449" s="3"/>
      <c r="BK2449" s="3"/>
      <c r="BL2449" s="3"/>
      <c r="BM2449" s="3"/>
    </row>
    <row r="2450" spans="1:65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  <c r="BA2450" s="3"/>
      <c r="BB2450" s="3"/>
      <c r="BC2450" s="3"/>
      <c r="BD2450" s="3"/>
      <c r="BE2450" s="3"/>
      <c r="BF2450" s="3"/>
      <c r="BG2450" s="3"/>
      <c r="BH2450" s="3"/>
      <c r="BI2450" s="3"/>
      <c r="BJ2450" s="3"/>
      <c r="BK2450" s="3"/>
      <c r="BL2450" s="3"/>
      <c r="BM2450" s="3"/>
    </row>
    <row r="2451" spans="1:65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  <c r="BA2451" s="3"/>
      <c r="BB2451" s="3"/>
      <c r="BC2451" s="3"/>
      <c r="BD2451" s="3"/>
      <c r="BE2451" s="3"/>
      <c r="BF2451" s="3"/>
      <c r="BG2451" s="3"/>
      <c r="BH2451" s="3"/>
      <c r="BI2451" s="3"/>
      <c r="BJ2451" s="3"/>
      <c r="BK2451" s="3"/>
      <c r="BL2451" s="3"/>
      <c r="BM2451" s="3"/>
    </row>
    <row r="2452" spans="1:65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  <c r="BA2452" s="3"/>
      <c r="BB2452" s="3"/>
      <c r="BC2452" s="3"/>
      <c r="BD2452" s="3"/>
      <c r="BE2452" s="3"/>
      <c r="BF2452" s="3"/>
      <c r="BG2452" s="3"/>
      <c r="BH2452" s="3"/>
      <c r="BI2452" s="3"/>
      <c r="BJ2452" s="3"/>
      <c r="BK2452" s="3"/>
      <c r="BL2452" s="3"/>
      <c r="BM2452" s="3"/>
    </row>
    <row r="2453" spans="1:65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  <c r="BA2453" s="3"/>
      <c r="BB2453" s="3"/>
      <c r="BC2453" s="3"/>
      <c r="BD2453" s="3"/>
      <c r="BE2453" s="3"/>
      <c r="BF2453" s="3"/>
      <c r="BG2453" s="3"/>
      <c r="BH2453" s="3"/>
      <c r="BI2453" s="3"/>
      <c r="BJ2453" s="3"/>
      <c r="BK2453" s="3"/>
      <c r="BL2453" s="3"/>
      <c r="BM2453" s="3"/>
    </row>
    <row r="2454" spans="1:65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  <c r="BA2454" s="3"/>
      <c r="BB2454" s="3"/>
      <c r="BC2454" s="3"/>
      <c r="BD2454" s="3"/>
      <c r="BE2454" s="3"/>
      <c r="BF2454" s="3"/>
      <c r="BG2454" s="3"/>
      <c r="BH2454" s="3"/>
      <c r="BI2454" s="3"/>
      <c r="BJ2454" s="3"/>
      <c r="BK2454" s="3"/>
      <c r="BL2454" s="3"/>
      <c r="BM2454" s="3"/>
    </row>
    <row r="2455" spans="1:65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  <c r="BA2455" s="3"/>
      <c r="BB2455" s="3"/>
      <c r="BC2455" s="3"/>
      <c r="BD2455" s="3"/>
      <c r="BE2455" s="3"/>
      <c r="BF2455" s="3"/>
      <c r="BG2455" s="3"/>
      <c r="BH2455" s="3"/>
      <c r="BI2455" s="3"/>
      <c r="BJ2455" s="3"/>
      <c r="BK2455" s="3"/>
      <c r="BL2455" s="3"/>
      <c r="BM2455" s="3"/>
    </row>
    <row r="2456" spans="1:65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  <c r="AX2456" s="3"/>
      <c r="AY2456" s="3"/>
      <c r="AZ2456" s="3"/>
      <c r="BA2456" s="3"/>
      <c r="BB2456" s="3"/>
      <c r="BC2456" s="3"/>
      <c r="BD2456" s="3"/>
      <c r="BE2456" s="3"/>
      <c r="BF2456" s="3"/>
      <c r="BG2456" s="3"/>
      <c r="BH2456" s="3"/>
      <c r="BI2456" s="3"/>
      <c r="BJ2456" s="3"/>
      <c r="BK2456" s="3"/>
      <c r="BL2456" s="3"/>
      <c r="BM2456" s="3"/>
    </row>
    <row r="2457" spans="1:65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  <c r="BA2457" s="3"/>
      <c r="BB2457" s="3"/>
      <c r="BC2457" s="3"/>
      <c r="BD2457" s="3"/>
      <c r="BE2457" s="3"/>
      <c r="BF2457" s="3"/>
      <c r="BG2457" s="3"/>
      <c r="BH2457" s="3"/>
      <c r="BI2457" s="3"/>
      <c r="BJ2457" s="3"/>
      <c r="BK2457" s="3"/>
      <c r="BL2457" s="3"/>
      <c r="BM2457" s="3"/>
    </row>
    <row r="2458" spans="1:65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  <c r="BA2458" s="3"/>
      <c r="BB2458" s="3"/>
      <c r="BC2458" s="3"/>
      <c r="BD2458" s="3"/>
      <c r="BE2458" s="3"/>
      <c r="BF2458" s="3"/>
      <c r="BG2458" s="3"/>
      <c r="BH2458" s="3"/>
      <c r="BI2458" s="3"/>
      <c r="BJ2458" s="3"/>
      <c r="BK2458" s="3"/>
      <c r="BL2458" s="3"/>
      <c r="BM2458" s="3"/>
    </row>
    <row r="2459" spans="1:65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  <c r="BA2459" s="3"/>
      <c r="BB2459" s="3"/>
      <c r="BC2459" s="3"/>
      <c r="BD2459" s="3"/>
      <c r="BE2459" s="3"/>
      <c r="BF2459" s="3"/>
      <c r="BG2459" s="3"/>
      <c r="BH2459" s="3"/>
      <c r="BI2459" s="3"/>
      <c r="BJ2459" s="3"/>
      <c r="BK2459" s="3"/>
      <c r="BL2459" s="3"/>
      <c r="BM2459" s="3"/>
    </row>
    <row r="2460" spans="1:65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  <c r="AX2460" s="3"/>
      <c r="AY2460" s="3"/>
      <c r="AZ2460" s="3"/>
      <c r="BA2460" s="3"/>
      <c r="BB2460" s="3"/>
      <c r="BC2460" s="3"/>
      <c r="BD2460" s="3"/>
      <c r="BE2460" s="3"/>
      <c r="BF2460" s="3"/>
      <c r="BG2460" s="3"/>
      <c r="BH2460" s="3"/>
      <c r="BI2460" s="3"/>
      <c r="BJ2460" s="3"/>
      <c r="BK2460" s="3"/>
      <c r="BL2460" s="3"/>
      <c r="BM2460" s="3"/>
    </row>
    <row r="2461" spans="1:65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  <c r="BA2461" s="3"/>
      <c r="BB2461" s="3"/>
      <c r="BC2461" s="3"/>
      <c r="BD2461" s="3"/>
      <c r="BE2461" s="3"/>
      <c r="BF2461" s="3"/>
      <c r="BG2461" s="3"/>
      <c r="BH2461" s="3"/>
      <c r="BI2461" s="3"/>
      <c r="BJ2461" s="3"/>
      <c r="BK2461" s="3"/>
      <c r="BL2461" s="3"/>
      <c r="BM2461" s="3"/>
    </row>
    <row r="2462" spans="1:65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  <c r="BA2462" s="3"/>
      <c r="BB2462" s="3"/>
      <c r="BC2462" s="3"/>
      <c r="BD2462" s="3"/>
      <c r="BE2462" s="3"/>
      <c r="BF2462" s="3"/>
      <c r="BG2462" s="3"/>
      <c r="BH2462" s="3"/>
      <c r="BI2462" s="3"/>
      <c r="BJ2462" s="3"/>
      <c r="BK2462" s="3"/>
      <c r="BL2462" s="3"/>
      <c r="BM2462" s="3"/>
    </row>
    <row r="2463" spans="1:65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  <c r="BA2463" s="3"/>
      <c r="BB2463" s="3"/>
      <c r="BC2463" s="3"/>
      <c r="BD2463" s="3"/>
      <c r="BE2463" s="3"/>
      <c r="BF2463" s="3"/>
      <c r="BG2463" s="3"/>
      <c r="BH2463" s="3"/>
      <c r="BI2463" s="3"/>
      <c r="BJ2463" s="3"/>
      <c r="BK2463" s="3"/>
      <c r="BL2463" s="3"/>
      <c r="BM2463" s="3"/>
    </row>
    <row r="2464" spans="1:65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  <c r="BA2464" s="3"/>
      <c r="BB2464" s="3"/>
      <c r="BC2464" s="3"/>
      <c r="BD2464" s="3"/>
      <c r="BE2464" s="3"/>
      <c r="BF2464" s="3"/>
      <c r="BG2464" s="3"/>
      <c r="BH2464" s="3"/>
      <c r="BI2464" s="3"/>
      <c r="BJ2464" s="3"/>
      <c r="BK2464" s="3"/>
      <c r="BL2464" s="3"/>
      <c r="BM2464" s="3"/>
    </row>
    <row r="2465" spans="1:65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  <c r="BA2465" s="3"/>
      <c r="BB2465" s="3"/>
      <c r="BC2465" s="3"/>
      <c r="BD2465" s="3"/>
      <c r="BE2465" s="3"/>
      <c r="BF2465" s="3"/>
      <c r="BG2465" s="3"/>
      <c r="BH2465" s="3"/>
      <c r="BI2465" s="3"/>
      <c r="BJ2465" s="3"/>
      <c r="BK2465" s="3"/>
      <c r="BL2465" s="3"/>
      <c r="BM2465" s="3"/>
    </row>
    <row r="2466" spans="1:65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  <c r="BA2466" s="3"/>
      <c r="BB2466" s="3"/>
      <c r="BC2466" s="3"/>
      <c r="BD2466" s="3"/>
      <c r="BE2466" s="3"/>
      <c r="BF2466" s="3"/>
      <c r="BG2466" s="3"/>
      <c r="BH2466" s="3"/>
      <c r="BI2466" s="3"/>
      <c r="BJ2466" s="3"/>
      <c r="BK2466" s="3"/>
      <c r="BL2466" s="3"/>
      <c r="BM2466" s="3"/>
    </row>
    <row r="2467" spans="1:65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  <c r="BA2467" s="3"/>
      <c r="BB2467" s="3"/>
      <c r="BC2467" s="3"/>
      <c r="BD2467" s="3"/>
      <c r="BE2467" s="3"/>
      <c r="BF2467" s="3"/>
      <c r="BG2467" s="3"/>
      <c r="BH2467" s="3"/>
      <c r="BI2467" s="3"/>
      <c r="BJ2467" s="3"/>
      <c r="BK2467" s="3"/>
      <c r="BL2467" s="3"/>
      <c r="BM2467" s="3"/>
    </row>
    <row r="2468" spans="1:65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  <c r="BA2468" s="3"/>
      <c r="BB2468" s="3"/>
      <c r="BC2468" s="3"/>
      <c r="BD2468" s="3"/>
      <c r="BE2468" s="3"/>
      <c r="BF2468" s="3"/>
      <c r="BG2468" s="3"/>
      <c r="BH2468" s="3"/>
      <c r="BI2468" s="3"/>
      <c r="BJ2468" s="3"/>
      <c r="BK2468" s="3"/>
      <c r="BL2468" s="3"/>
      <c r="BM2468" s="3"/>
    </row>
    <row r="2469" spans="1:65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  <c r="BA2469" s="3"/>
      <c r="BB2469" s="3"/>
      <c r="BC2469" s="3"/>
      <c r="BD2469" s="3"/>
      <c r="BE2469" s="3"/>
      <c r="BF2469" s="3"/>
      <c r="BG2469" s="3"/>
      <c r="BH2469" s="3"/>
      <c r="BI2469" s="3"/>
      <c r="BJ2469" s="3"/>
      <c r="BK2469" s="3"/>
      <c r="BL2469" s="3"/>
      <c r="BM2469" s="3"/>
    </row>
    <row r="2470" spans="1:65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  <c r="BA2470" s="3"/>
      <c r="BB2470" s="3"/>
      <c r="BC2470" s="3"/>
      <c r="BD2470" s="3"/>
      <c r="BE2470" s="3"/>
      <c r="BF2470" s="3"/>
      <c r="BG2470" s="3"/>
      <c r="BH2470" s="3"/>
      <c r="BI2470" s="3"/>
      <c r="BJ2470" s="3"/>
      <c r="BK2470" s="3"/>
      <c r="BL2470" s="3"/>
      <c r="BM2470" s="3"/>
    </row>
    <row r="2471" spans="1:65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  <c r="BA2471" s="3"/>
      <c r="BB2471" s="3"/>
      <c r="BC2471" s="3"/>
      <c r="BD2471" s="3"/>
      <c r="BE2471" s="3"/>
      <c r="BF2471" s="3"/>
      <c r="BG2471" s="3"/>
      <c r="BH2471" s="3"/>
      <c r="BI2471" s="3"/>
      <c r="BJ2471" s="3"/>
      <c r="BK2471" s="3"/>
      <c r="BL2471" s="3"/>
      <c r="BM2471" s="3"/>
    </row>
    <row r="2472" spans="1:65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  <c r="BA2472" s="3"/>
      <c r="BB2472" s="3"/>
      <c r="BC2472" s="3"/>
      <c r="BD2472" s="3"/>
      <c r="BE2472" s="3"/>
      <c r="BF2472" s="3"/>
      <c r="BG2472" s="3"/>
      <c r="BH2472" s="3"/>
      <c r="BI2472" s="3"/>
      <c r="BJ2472" s="3"/>
      <c r="BK2472" s="3"/>
      <c r="BL2472" s="3"/>
      <c r="BM2472" s="3"/>
    </row>
    <row r="2473" spans="1:65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  <c r="BA2473" s="3"/>
      <c r="BB2473" s="3"/>
      <c r="BC2473" s="3"/>
      <c r="BD2473" s="3"/>
      <c r="BE2473" s="3"/>
      <c r="BF2473" s="3"/>
      <c r="BG2473" s="3"/>
      <c r="BH2473" s="3"/>
      <c r="BI2473" s="3"/>
      <c r="BJ2473" s="3"/>
      <c r="BK2473" s="3"/>
      <c r="BL2473" s="3"/>
      <c r="BM2473" s="3"/>
    </row>
    <row r="2474" spans="1:65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  <c r="BA2474" s="3"/>
      <c r="BB2474" s="3"/>
      <c r="BC2474" s="3"/>
      <c r="BD2474" s="3"/>
      <c r="BE2474" s="3"/>
      <c r="BF2474" s="3"/>
      <c r="BG2474" s="3"/>
      <c r="BH2474" s="3"/>
      <c r="BI2474" s="3"/>
      <c r="BJ2474" s="3"/>
      <c r="BK2474" s="3"/>
      <c r="BL2474" s="3"/>
      <c r="BM2474" s="3"/>
    </row>
    <row r="2475" spans="1:65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  <c r="BA2475" s="3"/>
      <c r="BB2475" s="3"/>
      <c r="BC2475" s="3"/>
      <c r="BD2475" s="3"/>
      <c r="BE2475" s="3"/>
      <c r="BF2475" s="3"/>
      <c r="BG2475" s="3"/>
      <c r="BH2475" s="3"/>
      <c r="BI2475" s="3"/>
      <c r="BJ2475" s="3"/>
      <c r="BK2475" s="3"/>
      <c r="BL2475" s="3"/>
      <c r="BM2475" s="3"/>
    </row>
    <row r="2476" spans="1:65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  <c r="BA2476" s="3"/>
      <c r="BB2476" s="3"/>
      <c r="BC2476" s="3"/>
      <c r="BD2476" s="3"/>
      <c r="BE2476" s="3"/>
      <c r="BF2476" s="3"/>
      <c r="BG2476" s="3"/>
      <c r="BH2476" s="3"/>
      <c r="BI2476" s="3"/>
      <c r="BJ2476" s="3"/>
      <c r="BK2476" s="3"/>
      <c r="BL2476" s="3"/>
      <c r="BM2476" s="3"/>
    </row>
    <row r="2477" spans="1:65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  <c r="BA2477" s="3"/>
      <c r="BB2477" s="3"/>
      <c r="BC2477" s="3"/>
      <c r="BD2477" s="3"/>
      <c r="BE2477" s="3"/>
      <c r="BF2477" s="3"/>
      <c r="BG2477" s="3"/>
      <c r="BH2477" s="3"/>
      <c r="BI2477" s="3"/>
      <c r="BJ2477" s="3"/>
      <c r="BK2477" s="3"/>
      <c r="BL2477" s="3"/>
      <c r="BM2477" s="3"/>
    </row>
    <row r="2478" spans="1:65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  <c r="BA2478" s="3"/>
      <c r="BB2478" s="3"/>
      <c r="BC2478" s="3"/>
      <c r="BD2478" s="3"/>
      <c r="BE2478" s="3"/>
      <c r="BF2478" s="3"/>
      <c r="BG2478" s="3"/>
      <c r="BH2478" s="3"/>
      <c r="BI2478" s="3"/>
      <c r="BJ2478" s="3"/>
      <c r="BK2478" s="3"/>
      <c r="BL2478" s="3"/>
      <c r="BM2478" s="3"/>
    </row>
    <row r="2479" spans="1:65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  <c r="BA2479" s="3"/>
      <c r="BB2479" s="3"/>
      <c r="BC2479" s="3"/>
      <c r="BD2479" s="3"/>
      <c r="BE2479" s="3"/>
      <c r="BF2479" s="3"/>
      <c r="BG2479" s="3"/>
      <c r="BH2479" s="3"/>
      <c r="BI2479" s="3"/>
      <c r="BJ2479" s="3"/>
      <c r="BK2479" s="3"/>
      <c r="BL2479" s="3"/>
      <c r="BM2479" s="3"/>
    </row>
    <row r="2480" spans="1:65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  <c r="BA2480" s="3"/>
      <c r="BB2480" s="3"/>
      <c r="BC2480" s="3"/>
      <c r="BD2480" s="3"/>
      <c r="BE2480" s="3"/>
      <c r="BF2480" s="3"/>
      <c r="BG2480" s="3"/>
      <c r="BH2480" s="3"/>
      <c r="BI2480" s="3"/>
      <c r="BJ2480" s="3"/>
      <c r="BK2480" s="3"/>
      <c r="BL2480" s="3"/>
      <c r="BM2480" s="3"/>
    </row>
    <row r="2481" spans="1:65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  <c r="AX2481" s="3"/>
      <c r="AY2481" s="3"/>
      <c r="AZ2481" s="3"/>
      <c r="BA2481" s="3"/>
      <c r="BB2481" s="3"/>
      <c r="BC2481" s="3"/>
      <c r="BD2481" s="3"/>
      <c r="BE2481" s="3"/>
      <c r="BF2481" s="3"/>
      <c r="BG2481" s="3"/>
      <c r="BH2481" s="3"/>
      <c r="BI2481" s="3"/>
      <c r="BJ2481" s="3"/>
      <c r="BK2481" s="3"/>
      <c r="BL2481" s="3"/>
      <c r="BM2481" s="3"/>
    </row>
    <row r="2482" spans="1:65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  <c r="BA2482" s="3"/>
      <c r="BB2482" s="3"/>
      <c r="BC2482" s="3"/>
      <c r="BD2482" s="3"/>
      <c r="BE2482" s="3"/>
      <c r="BF2482" s="3"/>
      <c r="BG2482" s="3"/>
      <c r="BH2482" s="3"/>
      <c r="BI2482" s="3"/>
      <c r="BJ2482" s="3"/>
      <c r="BK2482" s="3"/>
      <c r="BL2482" s="3"/>
      <c r="BM2482" s="3"/>
    </row>
    <row r="2483" spans="1:65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  <c r="BA2483" s="3"/>
      <c r="BB2483" s="3"/>
      <c r="BC2483" s="3"/>
      <c r="BD2483" s="3"/>
      <c r="BE2483" s="3"/>
      <c r="BF2483" s="3"/>
      <c r="BG2483" s="3"/>
      <c r="BH2483" s="3"/>
      <c r="BI2483" s="3"/>
      <c r="BJ2483" s="3"/>
      <c r="BK2483" s="3"/>
      <c r="BL2483" s="3"/>
      <c r="BM2483" s="3"/>
    </row>
    <row r="2484" spans="1:65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  <c r="BA2484" s="3"/>
      <c r="BB2484" s="3"/>
      <c r="BC2484" s="3"/>
      <c r="BD2484" s="3"/>
      <c r="BE2484" s="3"/>
      <c r="BF2484" s="3"/>
      <c r="BG2484" s="3"/>
      <c r="BH2484" s="3"/>
      <c r="BI2484" s="3"/>
      <c r="BJ2484" s="3"/>
      <c r="BK2484" s="3"/>
      <c r="BL2484" s="3"/>
      <c r="BM2484" s="3"/>
    </row>
    <row r="2485" spans="1:65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  <c r="BA2485" s="3"/>
      <c r="BB2485" s="3"/>
      <c r="BC2485" s="3"/>
      <c r="BD2485" s="3"/>
      <c r="BE2485" s="3"/>
      <c r="BF2485" s="3"/>
      <c r="BG2485" s="3"/>
      <c r="BH2485" s="3"/>
      <c r="BI2485" s="3"/>
      <c r="BJ2485" s="3"/>
      <c r="BK2485" s="3"/>
      <c r="BL2485" s="3"/>
      <c r="BM2485" s="3"/>
    </row>
    <row r="2486" spans="1:65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  <c r="BA2486" s="3"/>
      <c r="BB2486" s="3"/>
      <c r="BC2486" s="3"/>
      <c r="BD2486" s="3"/>
      <c r="BE2486" s="3"/>
      <c r="BF2486" s="3"/>
      <c r="BG2486" s="3"/>
      <c r="BH2486" s="3"/>
      <c r="BI2486" s="3"/>
      <c r="BJ2486" s="3"/>
      <c r="BK2486" s="3"/>
      <c r="BL2486" s="3"/>
      <c r="BM2486" s="3"/>
    </row>
    <row r="2487" spans="1:65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  <c r="BA2487" s="3"/>
      <c r="BB2487" s="3"/>
      <c r="BC2487" s="3"/>
      <c r="BD2487" s="3"/>
      <c r="BE2487" s="3"/>
      <c r="BF2487" s="3"/>
      <c r="BG2487" s="3"/>
      <c r="BH2487" s="3"/>
      <c r="BI2487" s="3"/>
      <c r="BJ2487" s="3"/>
      <c r="BK2487" s="3"/>
      <c r="BL2487" s="3"/>
      <c r="BM2487" s="3"/>
    </row>
    <row r="2488" spans="1:65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  <c r="BA2488" s="3"/>
      <c r="BB2488" s="3"/>
      <c r="BC2488" s="3"/>
      <c r="BD2488" s="3"/>
      <c r="BE2488" s="3"/>
      <c r="BF2488" s="3"/>
      <c r="BG2488" s="3"/>
      <c r="BH2488" s="3"/>
      <c r="BI2488" s="3"/>
      <c r="BJ2488" s="3"/>
      <c r="BK2488" s="3"/>
      <c r="BL2488" s="3"/>
      <c r="BM2488" s="3"/>
    </row>
    <row r="2489" spans="1:65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  <c r="BA2489" s="3"/>
      <c r="BB2489" s="3"/>
      <c r="BC2489" s="3"/>
      <c r="BD2489" s="3"/>
      <c r="BE2489" s="3"/>
      <c r="BF2489" s="3"/>
      <c r="BG2489" s="3"/>
      <c r="BH2489" s="3"/>
      <c r="BI2489" s="3"/>
      <c r="BJ2489" s="3"/>
      <c r="BK2489" s="3"/>
      <c r="BL2489" s="3"/>
      <c r="BM2489" s="3"/>
    </row>
    <row r="2490" spans="1:65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  <c r="BA2490" s="3"/>
      <c r="BB2490" s="3"/>
      <c r="BC2490" s="3"/>
      <c r="BD2490" s="3"/>
      <c r="BE2490" s="3"/>
      <c r="BF2490" s="3"/>
      <c r="BG2490" s="3"/>
      <c r="BH2490" s="3"/>
      <c r="BI2490" s="3"/>
      <c r="BJ2490" s="3"/>
      <c r="BK2490" s="3"/>
      <c r="BL2490" s="3"/>
      <c r="BM2490" s="3"/>
    </row>
    <row r="2491" spans="1:65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  <c r="BA2491" s="3"/>
      <c r="BB2491" s="3"/>
      <c r="BC2491" s="3"/>
      <c r="BD2491" s="3"/>
      <c r="BE2491" s="3"/>
      <c r="BF2491" s="3"/>
      <c r="BG2491" s="3"/>
      <c r="BH2491" s="3"/>
      <c r="BI2491" s="3"/>
      <c r="BJ2491" s="3"/>
      <c r="BK2491" s="3"/>
      <c r="BL2491" s="3"/>
      <c r="BM2491" s="3"/>
    </row>
    <row r="2492" spans="1:65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  <c r="BA2492" s="3"/>
      <c r="BB2492" s="3"/>
      <c r="BC2492" s="3"/>
      <c r="BD2492" s="3"/>
      <c r="BE2492" s="3"/>
      <c r="BF2492" s="3"/>
      <c r="BG2492" s="3"/>
      <c r="BH2492" s="3"/>
      <c r="BI2492" s="3"/>
      <c r="BJ2492" s="3"/>
      <c r="BK2492" s="3"/>
      <c r="BL2492" s="3"/>
      <c r="BM2492" s="3"/>
    </row>
    <row r="2493" spans="1:65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  <c r="BA2493" s="3"/>
      <c r="BB2493" s="3"/>
      <c r="BC2493" s="3"/>
      <c r="BD2493" s="3"/>
      <c r="BE2493" s="3"/>
      <c r="BF2493" s="3"/>
      <c r="BG2493" s="3"/>
      <c r="BH2493" s="3"/>
      <c r="BI2493" s="3"/>
      <c r="BJ2493" s="3"/>
      <c r="BK2493" s="3"/>
      <c r="BL2493" s="3"/>
      <c r="BM2493" s="3"/>
    </row>
    <row r="2494" spans="1:65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  <c r="BA2494" s="3"/>
      <c r="BB2494" s="3"/>
      <c r="BC2494" s="3"/>
      <c r="BD2494" s="3"/>
      <c r="BE2494" s="3"/>
      <c r="BF2494" s="3"/>
      <c r="BG2494" s="3"/>
      <c r="BH2494" s="3"/>
      <c r="BI2494" s="3"/>
      <c r="BJ2494" s="3"/>
      <c r="BK2494" s="3"/>
      <c r="BL2494" s="3"/>
      <c r="BM2494" s="3"/>
    </row>
    <row r="2495" spans="1:65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  <c r="BA2495" s="3"/>
      <c r="BB2495" s="3"/>
      <c r="BC2495" s="3"/>
      <c r="BD2495" s="3"/>
      <c r="BE2495" s="3"/>
      <c r="BF2495" s="3"/>
      <c r="BG2495" s="3"/>
      <c r="BH2495" s="3"/>
      <c r="BI2495" s="3"/>
      <c r="BJ2495" s="3"/>
      <c r="BK2495" s="3"/>
      <c r="BL2495" s="3"/>
      <c r="BM2495" s="3"/>
    </row>
    <row r="2496" spans="1:65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  <c r="BA2496" s="3"/>
      <c r="BB2496" s="3"/>
      <c r="BC2496" s="3"/>
      <c r="BD2496" s="3"/>
      <c r="BE2496" s="3"/>
      <c r="BF2496" s="3"/>
      <c r="BG2496" s="3"/>
      <c r="BH2496" s="3"/>
      <c r="BI2496" s="3"/>
      <c r="BJ2496" s="3"/>
      <c r="BK2496" s="3"/>
      <c r="BL2496" s="3"/>
      <c r="BM2496" s="3"/>
    </row>
    <row r="2497" spans="1:65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  <c r="BA2497" s="3"/>
      <c r="BB2497" s="3"/>
      <c r="BC2497" s="3"/>
      <c r="BD2497" s="3"/>
      <c r="BE2497" s="3"/>
      <c r="BF2497" s="3"/>
      <c r="BG2497" s="3"/>
      <c r="BH2497" s="3"/>
      <c r="BI2497" s="3"/>
      <c r="BJ2497" s="3"/>
      <c r="BK2497" s="3"/>
      <c r="BL2497" s="3"/>
      <c r="BM2497" s="3"/>
    </row>
    <row r="2498" spans="1:65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  <c r="BA2498" s="3"/>
      <c r="BB2498" s="3"/>
      <c r="BC2498" s="3"/>
      <c r="BD2498" s="3"/>
      <c r="BE2498" s="3"/>
      <c r="BF2498" s="3"/>
      <c r="BG2498" s="3"/>
      <c r="BH2498" s="3"/>
      <c r="BI2498" s="3"/>
      <c r="BJ2498" s="3"/>
      <c r="BK2498" s="3"/>
      <c r="BL2498" s="3"/>
      <c r="BM2498" s="3"/>
    </row>
    <row r="2499" spans="1:65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  <c r="BA2499" s="3"/>
      <c r="BB2499" s="3"/>
      <c r="BC2499" s="3"/>
      <c r="BD2499" s="3"/>
      <c r="BE2499" s="3"/>
      <c r="BF2499" s="3"/>
      <c r="BG2499" s="3"/>
      <c r="BH2499" s="3"/>
      <c r="BI2499" s="3"/>
      <c r="BJ2499" s="3"/>
      <c r="BK2499" s="3"/>
      <c r="BL2499" s="3"/>
      <c r="BM2499" s="3"/>
    </row>
    <row r="2500" spans="1:65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  <c r="AX2500" s="3"/>
      <c r="AY2500" s="3"/>
      <c r="AZ2500" s="3"/>
      <c r="BA2500" s="3"/>
      <c r="BB2500" s="3"/>
      <c r="BC2500" s="3"/>
      <c r="BD2500" s="3"/>
      <c r="BE2500" s="3"/>
      <c r="BF2500" s="3"/>
      <c r="BG2500" s="3"/>
      <c r="BH2500" s="3"/>
      <c r="BI2500" s="3"/>
      <c r="BJ2500" s="3"/>
      <c r="BK2500" s="3"/>
      <c r="BL2500" s="3"/>
      <c r="BM2500" s="3"/>
    </row>
    <row r="2501" spans="1:65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  <c r="AX2501" s="3"/>
      <c r="AY2501" s="3"/>
      <c r="AZ2501" s="3"/>
      <c r="BA2501" s="3"/>
      <c r="BB2501" s="3"/>
      <c r="BC2501" s="3"/>
      <c r="BD2501" s="3"/>
      <c r="BE2501" s="3"/>
      <c r="BF2501" s="3"/>
      <c r="BG2501" s="3"/>
      <c r="BH2501" s="3"/>
      <c r="BI2501" s="3"/>
      <c r="BJ2501" s="3"/>
      <c r="BK2501" s="3"/>
      <c r="BL2501" s="3"/>
      <c r="BM2501" s="3"/>
    </row>
    <row r="2502" spans="1:65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  <c r="AX2502" s="3"/>
      <c r="AY2502" s="3"/>
      <c r="AZ2502" s="3"/>
      <c r="BA2502" s="3"/>
      <c r="BB2502" s="3"/>
      <c r="BC2502" s="3"/>
      <c r="BD2502" s="3"/>
      <c r="BE2502" s="3"/>
      <c r="BF2502" s="3"/>
      <c r="BG2502" s="3"/>
      <c r="BH2502" s="3"/>
      <c r="BI2502" s="3"/>
      <c r="BJ2502" s="3"/>
      <c r="BK2502" s="3"/>
      <c r="BL2502" s="3"/>
      <c r="BM2502" s="3"/>
    </row>
    <row r="2503" spans="1:65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  <c r="BA2503" s="3"/>
      <c r="BB2503" s="3"/>
      <c r="BC2503" s="3"/>
      <c r="BD2503" s="3"/>
      <c r="BE2503" s="3"/>
      <c r="BF2503" s="3"/>
      <c r="BG2503" s="3"/>
      <c r="BH2503" s="3"/>
      <c r="BI2503" s="3"/>
      <c r="BJ2503" s="3"/>
      <c r="BK2503" s="3"/>
      <c r="BL2503" s="3"/>
      <c r="BM2503" s="3"/>
    </row>
    <row r="2504" spans="1:65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  <c r="BA2504" s="3"/>
      <c r="BB2504" s="3"/>
      <c r="BC2504" s="3"/>
      <c r="BD2504" s="3"/>
      <c r="BE2504" s="3"/>
      <c r="BF2504" s="3"/>
      <c r="BG2504" s="3"/>
      <c r="BH2504" s="3"/>
      <c r="BI2504" s="3"/>
      <c r="BJ2504" s="3"/>
      <c r="BK2504" s="3"/>
      <c r="BL2504" s="3"/>
      <c r="BM2504" s="3"/>
    </row>
    <row r="2505" spans="1:65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  <c r="BA2505" s="3"/>
      <c r="BB2505" s="3"/>
      <c r="BC2505" s="3"/>
      <c r="BD2505" s="3"/>
      <c r="BE2505" s="3"/>
      <c r="BF2505" s="3"/>
      <c r="BG2505" s="3"/>
      <c r="BH2505" s="3"/>
      <c r="BI2505" s="3"/>
      <c r="BJ2505" s="3"/>
      <c r="BK2505" s="3"/>
      <c r="BL2505" s="3"/>
      <c r="BM2505" s="3"/>
    </row>
    <row r="2506" spans="1:65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  <c r="BA2506" s="3"/>
      <c r="BB2506" s="3"/>
      <c r="BC2506" s="3"/>
      <c r="BD2506" s="3"/>
      <c r="BE2506" s="3"/>
      <c r="BF2506" s="3"/>
      <c r="BG2506" s="3"/>
      <c r="BH2506" s="3"/>
      <c r="BI2506" s="3"/>
      <c r="BJ2506" s="3"/>
      <c r="BK2506" s="3"/>
      <c r="BL2506" s="3"/>
      <c r="BM2506" s="3"/>
    </row>
    <row r="2507" spans="1:65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  <c r="AX2507" s="3"/>
      <c r="AY2507" s="3"/>
      <c r="AZ2507" s="3"/>
      <c r="BA2507" s="3"/>
      <c r="BB2507" s="3"/>
      <c r="BC2507" s="3"/>
      <c r="BD2507" s="3"/>
      <c r="BE2507" s="3"/>
      <c r="BF2507" s="3"/>
      <c r="BG2507" s="3"/>
      <c r="BH2507" s="3"/>
      <c r="BI2507" s="3"/>
      <c r="BJ2507" s="3"/>
      <c r="BK2507" s="3"/>
      <c r="BL2507" s="3"/>
      <c r="BM2507" s="3"/>
    </row>
    <row r="2508" spans="1:65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  <c r="AX2508" s="3"/>
      <c r="AY2508" s="3"/>
      <c r="AZ2508" s="3"/>
      <c r="BA2508" s="3"/>
      <c r="BB2508" s="3"/>
      <c r="BC2508" s="3"/>
      <c r="BD2508" s="3"/>
      <c r="BE2508" s="3"/>
      <c r="BF2508" s="3"/>
      <c r="BG2508" s="3"/>
      <c r="BH2508" s="3"/>
      <c r="BI2508" s="3"/>
      <c r="BJ2508" s="3"/>
      <c r="BK2508" s="3"/>
      <c r="BL2508" s="3"/>
      <c r="BM2508" s="3"/>
    </row>
    <row r="2509" spans="1:65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  <c r="AX2509" s="3"/>
      <c r="AY2509" s="3"/>
      <c r="AZ2509" s="3"/>
      <c r="BA2509" s="3"/>
      <c r="BB2509" s="3"/>
      <c r="BC2509" s="3"/>
      <c r="BD2509" s="3"/>
      <c r="BE2509" s="3"/>
      <c r="BF2509" s="3"/>
      <c r="BG2509" s="3"/>
      <c r="BH2509" s="3"/>
      <c r="BI2509" s="3"/>
      <c r="BJ2509" s="3"/>
      <c r="BK2509" s="3"/>
      <c r="BL2509" s="3"/>
      <c r="BM2509" s="3"/>
    </row>
    <row r="2510" spans="1:65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  <c r="AX2510" s="3"/>
      <c r="AY2510" s="3"/>
      <c r="AZ2510" s="3"/>
      <c r="BA2510" s="3"/>
      <c r="BB2510" s="3"/>
      <c r="BC2510" s="3"/>
      <c r="BD2510" s="3"/>
      <c r="BE2510" s="3"/>
      <c r="BF2510" s="3"/>
      <c r="BG2510" s="3"/>
      <c r="BH2510" s="3"/>
      <c r="BI2510" s="3"/>
      <c r="BJ2510" s="3"/>
      <c r="BK2510" s="3"/>
      <c r="BL2510" s="3"/>
      <c r="BM2510" s="3"/>
    </row>
    <row r="2511" spans="1:65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  <c r="BA2511" s="3"/>
      <c r="BB2511" s="3"/>
      <c r="BC2511" s="3"/>
      <c r="BD2511" s="3"/>
      <c r="BE2511" s="3"/>
      <c r="BF2511" s="3"/>
      <c r="BG2511" s="3"/>
      <c r="BH2511" s="3"/>
      <c r="BI2511" s="3"/>
      <c r="BJ2511" s="3"/>
      <c r="BK2511" s="3"/>
      <c r="BL2511" s="3"/>
      <c r="BM2511" s="3"/>
    </row>
    <row r="2512" spans="1:65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  <c r="AX2512" s="3"/>
      <c r="AY2512" s="3"/>
      <c r="AZ2512" s="3"/>
      <c r="BA2512" s="3"/>
      <c r="BB2512" s="3"/>
      <c r="BC2512" s="3"/>
      <c r="BD2512" s="3"/>
      <c r="BE2512" s="3"/>
      <c r="BF2512" s="3"/>
      <c r="BG2512" s="3"/>
      <c r="BH2512" s="3"/>
      <c r="BI2512" s="3"/>
      <c r="BJ2512" s="3"/>
      <c r="BK2512" s="3"/>
      <c r="BL2512" s="3"/>
      <c r="BM2512" s="3"/>
    </row>
    <row r="2513" spans="1:65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  <c r="BA2513" s="3"/>
      <c r="BB2513" s="3"/>
      <c r="BC2513" s="3"/>
      <c r="BD2513" s="3"/>
      <c r="BE2513" s="3"/>
      <c r="BF2513" s="3"/>
      <c r="BG2513" s="3"/>
      <c r="BH2513" s="3"/>
      <c r="BI2513" s="3"/>
      <c r="BJ2513" s="3"/>
      <c r="BK2513" s="3"/>
      <c r="BL2513" s="3"/>
      <c r="BM2513" s="3"/>
    </row>
    <row r="2514" spans="1:65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  <c r="BA2514" s="3"/>
      <c r="BB2514" s="3"/>
      <c r="BC2514" s="3"/>
      <c r="BD2514" s="3"/>
      <c r="BE2514" s="3"/>
      <c r="BF2514" s="3"/>
      <c r="BG2514" s="3"/>
      <c r="BH2514" s="3"/>
      <c r="BI2514" s="3"/>
      <c r="BJ2514" s="3"/>
      <c r="BK2514" s="3"/>
      <c r="BL2514" s="3"/>
      <c r="BM2514" s="3"/>
    </row>
    <row r="2515" spans="1:65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  <c r="BA2515" s="3"/>
      <c r="BB2515" s="3"/>
      <c r="BC2515" s="3"/>
      <c r="BD2515" s="3"/>
      <c r="BE2515" s="3"/>
      <c r="BF2515" s="3"/>
      <c r="BG2515" s="3"/>
      <c r="BH2515" s="3"/>
      <c r="BI2515" s="3"/>
      <c r="BJ2515" s="3"/>
      <c r="BK2515" s="3"/>
      <c r="BL2515" s="3"/>
      <c r="BM2515" s="3"/>
    </row>
    <row r="2516" spans="1:65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  <c r="BA2516" s="3"/>
      <c r="BB2516" s="3"/>
      <c r="BC2516" s="3"/>
      <c r="BD2516" s="3"/>
      <c r="BE2516" s="3"/>
      <c r="BF2516" s="3"/>
      <c r="BG2516" s="3"/>
      <c r="BH2516" s="3"/>
      <c r="BI2516" s="3"/>
      <c r="BJ2516" s="3"/>
      <c r="BK2516" s="3"/>
      <c r="BL2516" s="3"/>
      <c r="BM2516" s="3"/>
    </row>
    <row r="2517" spans="1:65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  <c r="AX2517" s="3"/>
      <c r="AY2517" s="3"/>
      <c r="AZ2517" s="3"/>
      <c r="BA2517" s="3"/>
      <c r="BB2517" s="3"/>
      <c r="BC2517" s="3"/>
      <c r="BD2517" s="3"/>
      <c r="BE2517" s="3"/>
      <c r="BF2517" s="3"/>
      <c r="BG2517" s="3"/>
      <c r="BH2517" s="3"/>
      <c r="BI2517" s="3"/>
      <c r="BJ2517" s="3"/>
      <c r="BK2517" s="3"/>
      <c r="BL2517" s="3"/>
      <c r="BM2517" s="3"/>
    </row>
    <row r="2518" spans="1:65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  <c r="BA2518" s="3"/>
      <c r="BB2518" s="3"/>
      <c r="BC2518" s="3"/>
      <c r="BD2518" s="3"/>
      <c r="BE2518" s="3"/>
      <c r="BF2518" s="3"/>
      <c r="BG2518" s="3"/>
      <c r="BH2518" s="3"/>
      <c r="BI2518" s="3"/>
      <c r="BJ2518" s="3"/>
      <c r="BK2518" s="3"/>
      <c r="BL2518" s="3"/>
      <c r="BM2518" s="3"/>
    </row>
    <row r="2519" spans="1:65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  <c r="BA2519" s="3"/>
      <c r="BB2519" s="3"/>
      <c r="BC2519" s="3"/>
      <c r="BD2519" s="3"/>
      <c r="BE2519" s="3"/>
      <c r="BF2519" s="3"/>
      <c r="BG2519" s="3"/>
      <c r="BH2519" s="3"/>
      <c r="BI2519" s="3"/>
      <c r="BJ2519" s="3"/>
      <c r="BK2519" s="3"/>
      <c r="BL2519" s="3"/>
      <c r="BM2519" s="3"/>
    </row>
    <row r="2520" spans="1:65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  <c r="BA2520" s="3"/>
      <c r="BB2520" s="3"/>
      <c r="BC2520" s="3"/>
      <c r="BD2520" s="3"/>
      <c r="BE2520" s="3"/>
      <c r="BF2520" s="3"/>
      <c r="BG2520" s="3"/>
      <c r="BH2520" s="3"/>
      <c r="BI2520" s="3"/>
      <c r="BJ2520" s="3"/>
      <c r="BK2520" s="3"/>
      <c r="BL2520" s="3"/>
      <c r="BM2520" s="3"/>
    </row>
    <row r="2521" spans="1:65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  <c r="AX2521" s="3"/>
      <c r="AY2521" s="3"/>
      <c r="AZ2521" s="3"/>
      <c r="BA2521" s="3"/>
      <c r="BB2521" s="3"/>
      <c r="BC2521" s="3"/>
      <c r="BD2521" s="3"/>
      <c r="BE2521" s="3"/>
      <c r="BF2521" s="3"/>
      <c r="BG2521" s="3"/>
      <c r="BH2521" s="3"/>
      <c r="BI2521" s="3"/>
      <c r="BJ2521" s="3"/>
      <c r="BK2521" s="3"/>
      <c r="BL2521" s="3"/>
      <c r="BM2521" s="3"/>
    </row>
    <row r="2522" spans="1:65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  <c r="BA2522" s="3"/>
      <c r="BB2522" s="3"/>
      <c r="BC2522" s="3"/>
      <c r="BD2522" s="3"/>
      <c r="BE2522" s="3"/>
      <c r="BF2522" s="3"/>
      <c r="BG2522" s="3"/>
      <c r="BH2522" s="3"/>
      <c r="BI2522" s="3"/>
      <c r="BJ2522" s="3"/>
      <c r="BK2522" s="3"/>
      <c r="BL2522" s="3"/>
      <c r="BM2522" s="3"/>
    </row>
    <row r="2523" spans="1:65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  <c r="BA2523" s="3"/>
      <c r="BB2523" s="3"/>
      <c r="BC2523" s="3"/>
      <c r="BD2523" s="3"/>
      <c r="BE2523" s="3"/>
      <c r="BF2523" s="3"/>
      <c r="BG2523" s="3"/>
      <c r="BH2523" s="3"/>
      <c r="BI2523" s="3"/>
      <c r="BJ2523" s="3"/>
      <c r="BK2523" s="3"/>
      <c r="BL2523" s="3"/>
      <c r="BM2523" s="3"/>
    </row>
    <row r="2524" spans="1:65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  <c r="BA2524" s="3"/>
      <c r="BB2524" s="3"/>
      <c r="BC2524" s="3"/>
      <c r="BD2524" s="3"/>
      <c r="BE2524" s="3"/>
      <c r="BF2524" s="3"/>
      <c r="BG2524" s="3"/>
      <c r="BH2524" s="3"/>
      <c r="BI2524" s="3"/>
      <c r="BJ2524" s="3"/>
      <c r="BK2524" s="3"/>
      <c r="BL2524" s="3"/>
      <c r="BM2524" s="3"/>
    </row>
    <row r="2525" spans="1:65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  <c r="BA2525" s="3"/>
      <c r="BB2525" s="3"/>
      <c r="BC2525" s="3"/>
      <c r="BD2525" s="3"/>
      <c r="BE2525" s="3"/>
      <c r="BF2525" s="3"/>
      <c r="BG2525" s="3"/>
      <c r="BH2525" s="3"/>
      <c r="BI2525" s="3"/>
      <c r="BJ2525" s="3"/>
      <c r="BK2525" s="3"/>
      <c r="BL2525" s="3"/>
      <c r="BM2525" s="3"/>
    </row>
    <row r="2526" spans="1:65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  <c r="AX2526" s="3"/>
      <c r="AY2526" s="3"/>
      <c r="AZ2526" s="3"/>
      <c r="BA2526" s="3"/>
      <c r="BB2526" s="3"/>
      <c r="BC2526" s="3"/>
      <c r="BD2526" s="3"/>
      <c r="BE2526" s="3"/>
      <c r="BF2526" s="3"/>
      <c r="BG2526" s="3"/>
      <c r="BH2526" s="3"/>
      <c r="BI2526" s="3"/>
      <c r="BJ2526" s="3"/>
      <c r="BK2526" s="3"/>
      <c r="BL2526" s="3"/>
      <c r="BM2526" s="3"/>
    </row>
    <row r="2527" spans="1:65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  <c r="BA2527" s="3"/>
      <c r="BB2527" s="3"/>
      <c r="BC2527" s="3"/>
      <c r="BD2527" s="3"/>
      <c r="BE2527" s="3"/>
      <c r="BF2527" s="3"/>
      <c r="BG2527" s="3"/>
      <c r="BH2527" s="3"/>
      <c r="BI2527" s="3"/>
      <c r="BJ2527" s="3"/>
      <c r="BK2527" s="3"/>
      <c r="BL2527" s="3"/>
      <c r="BM2527" s="3"/>
    </row>
    <row r="2528" spans="1:65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  <c r="BA2528" s="3"/>
      <c r="BB2528" s="3"/>
      <c r="BC2528" s="3"/>
      <c r="BD2528" s="3"/>
      <c r="BE2528" s="3"/>
      <c r="BF2528" s="3"/>
      <c r="BG2528" s="3"/>
      <c r="BH2528" s="3"/>
      <c r="BI2528" s="3"/>
      <c r="BJ2528" s="3"/>
      <c r="BK2528" s="3"/>
      <c r="BL2528" s="3"/>
      <c r="BM2528" s="3"/>
    </row>
    <row r="2529" spans="1:65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  <c r="AX2529" s="3"/>
      <c r="AY2529" s="3"/>
      <c r="AZ2529" s="3"/>
      <c r="BA2529" s="3"/>
      <c r="BB2529" s="3"/>
      <c r="BC2529" s="3"/>
      <c r="BD2529" s="3"/>
      <c r="BE2529" s="3"/>
      <c r="BF2529" s="3"/>
      <c r="BG2529" s="3"/>
      <c r="BH2529" s="3"/>
      <c r="BI2529" s="3"/>
      <c r="BJ2529" s="3"/>
      <c r="BK2529" s="3"/>
      <c r="BL2529" s="3"/>
      <c r="BM2529" s="3"/>
    </row>
    <row r="2530" spans="1:65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  <c r="BA2530" s="3"/>
      <c r="BB2530" s="3"/>
      <c r="BC2530" s="3"/>
      <c r="BD2530" s="3"/>
      <c r="BE2530" s="3"/>
      <c r="BF2530" s="3"/>
      <c r="BG2530" s="3"/>
      <c r="BH2530" s="3"/>
      <c r="BI2530" s="3"/>
      <c r="BJ2530" s="3"/>
      <c r="BK2530" s="3"/>
      <c r="BL2530" s="3"/>
      <c r="BM2530" s="3"/>
    </row>
    <row r="2531" spans="1:65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  <c r="BA2531" s="3"/>
      <c r="BB2531" s="3"/>
      <c r="BC2531" s="3"/>
      <c r="BD2531" s="3"/>
      <c r="BE2531" s="3"/>
      <c r="BF2531" s="3"/>
      <c r="BG2531" s="3"/>
      <c r="BH2531" s="3"/>
      <c r="BI2531" s="3"/>
      <c r="BJ2531" s="3"/>
      <c r="BK2531" s="3"/>
      <c r="BL2531" s="3"/>
      <c r="BM2531" s="3"/>
    </row>
    <row r="2532" spans="1:65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  <c r="AX2532" s="3"/>
      <c r="AY2532" s="3"/>
      <c r="AZ2532" s="3"/>
      <c r="BA2532" s="3"/>
      <c r="BB2532" s="3"/>
      <c r="BC2532" s="3"/>
      <c r="BD2532" s="3"/>
      <c r="BE2532" s="3"/>
      <c r="BF2532" s="3"/>
      <c r="BG2532" s="3"/>
      <c r="BH2532" s="3"/>
      <c r="BI2532" s="3"/>
      <c r="BJ2532" s="3"/>
      <c r="BK2532" s="3"/>
      <c r="BL2532" s="3"/>
      <c r="BM2532" s="3"/>
    </row>
    <row r="2533" spans="1:65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  <c r="AX2533" s="3"/>
      <c r="AY2533" s="3"/>
      <c r="AZ2533" s="3"/>
      <c r="BA2533" s="3"/>
      <c r="BB2533" s="3"/>
      <c r="BC2533" s="3"/>
      <c r="BD2533" s="3"/>
      <c r="BE2533" s="3"/>
      <c r="BF2533" s="3"/>
      <c r="BG2533" s="3"/>
      <c r="BH2533" s="3"/>
      <c r="BI2533" s="3"/>
      <c r="BJ2533" s="3"/>
      <c r="BK2533" s="3"/>
      <c r="BL2533" s="3"/>
      <c r="BM2533" s="3"/>
    </row>
    <row r="2534" spans="1:65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  <c r="BA2534" s="3"/>
      <c r="BB2534" s="3"/>
      <c r="BC2534" s="3"/>
      <c r="BD2534" s="3"/>
      <c r="BE2534" s="3"/>
      <c r="BF2534" s="3"/>
      <c r="BG2534" s="3"/>
      <c r="BH2534" s="3"/>
      <c r="BI2534" s="3"/>
      <c r="BJ2534" s="3"/>
      <c r="BK2534" s="3"/>
      <c r="BL2534" s="3"/>
      <c r="BM2534" s="3"/>
    </row>
    <row r="2535" spans="1:65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  <c r="BA2535" s="3"/>
      <c r="BB2535" s="3"/>
      <c r="BC2535" s="3"/>
      <c r="BD2535" s="3"/>
      <c r="BE2535" s="3"/>
      <c r="BF2535" s="3"/>
      <c r="BG2535" s="3"/>
      <c r="BH2535" s="3"/>
      <c r="BI2535" s="3"/>
      <c r="BJ2535" s="3"/>
      <c r="BK2535" s="3"/>
      <c r="BL2535" s="3"/>
      <c r="BM2535" s="3"/>
    </row>
    <row r="2536" spans="1:65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  <c r="BA2536" s="3"/>
      <c r="BB2536" s="3"/>
      <c r="BC2536" s="3"/>
      <c r="BD2536" s="3"/>
      <c r="BE2536" s="3"/>
      <c r="BF2536" s="3"/>
      <c r="BG2536" s="3"/>
      <c r="BH2536" s="3"/>
      <c r="BI2536" s="3"/>
      <c r="BJ2536" s="3"/>
      <c r="BK2536" s="3"/>
      <c r="BL2536" s="3"/>
      <c r="BM2536" s="3"/>
    </row>
    <row r="2537" spans="1:65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  <c r="AX2537" s="3"/>
      <c r="AY2537" s="3"/>
      <c r="AZ2537" s="3"/>
      <c r="BA2537" s="3"/>
      <c r="BB2537" s="3"/>
      <c r="BC2537" s="3"/>
      <c r="BD2537" s="3"/>
      <c r="BE2537" s="3"/>
      <c r="BF2537" s="3"/>
      <c r="BG2537" s="3"/>
      <c r="BH2537" s="3"/>
      <c r="BI2537" s="3"/>
      <c r="BJ2537" s="3"/>
      <c r="BK2537" s="3"/>
      <c r="BL2537" s="3"/>
      <c r="BM2537" s="3"/>
    </row>
    <row r="2538" spans="1:65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  <c r="BA2538" s="3"/>
      <c r="BB2538" s="3"/>
      <c r="BC2538" s="3"/>
      <c r="BD2538" s="3"/>
      <c r="BE2538" s="3"/>
      <c r="BF2538" s="3"/>
      <c r="BG2538" s="3"/>
      <c r="BH2538" s="3"/>
      <c r="BI2538" s="3"/>
      <c r="BJ2538" s="3"/>
      <c r="BK2538" s="3"/>
      <c r="BL2538" s="3"/>
      <c r="BM2538" s="3"/>
    </row>
    <row r="2539" spans="1:65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  <c r="BA2539" s="3"/>
      <c r="BB2539" s="3"/>
      <c r="BC2539" s="3"/>
      <c r="BD2539" s="3"/>
      <c r="BE2539" s="3"/>
      <c r="BF2539" s="3"/>
      <c r="BG2539" s="3"/>
      <c r="BH2539" s="3"/>
      <c r="BI2539" s="3"/>
      <c r="BJ2539" s="3"/>
      <c r="BK2539" s="3"/>
      <c r="BL2539" s="3"/>
      <c r="BM2539" s="3"/>
    </row>
    <row r="2540" spans="1:65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  <c r="BA2540" s="3"/>
      <c r="BB2540" s="3"/>
      <c r="BC2540" s="3"/>
      <c r="BD2540" s="3"/>
      <c r="BE2540" s="3"/>
      <c r="BF2540" s="3"/>
      <c r="BG2540" s="3"/>
      <c r="BH2540" s="3"/>
      <c r="BI2540" s="3"/>
      <c r="BJ2540" s="3"/>
      <c r="BK2540" s="3"/>
      <c r="BL2540" s="3"/>
      <c r="BM2540" s="3"/>
    </row>
    <row r="2541" spans="1:65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  <c r="BA2541" s="3"/>
      <c r="BB2541" s="3"/>
      <c r="BC2541" s="3"/>
      <c r="BD2541" s="3"/>
      <c r="BE2541" s="3"/>
      <c r="BF2541" s="3"/>
      <c r="BG2541" s="3"/>
      <c r="BH2541" s="3"/>
      <c r="BI2541" s="3"/>
      <c r="BJ2541" s="3"/>
      <c r="BK2541" s="3"/>
      <c r="BL2541" s="3"/>
      <c r="BM2541" s="3"/>
    </row>
    <row r="2542" spans="1:65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  <c r="BA2542" s="3"/>
      <c r="BB2542" s="3"/>
      <c r="BC2542" s="3"/>
      <c r="BD2542" s="3"/>
      <c r="BE2542" s="3"/>
      <c r="BF2542" s="3"/>
      <c r="BG2542" s="3"/>
      <c r="BH2542" s="3"/>
      <c r="BI2542" s="3"/>
      <c r="BJ2542" s="3"/>
      <c r="BK2542" s="3"/>
      <c r="BL2542" s="3"/>
      <c r="BM2542" s="3"/>
    </row>
    <row r="2543" spans="1:65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  <c r="BA2543" s="3"/>
      <c r="BB2543" s="3"/>
      <c r="BC2543" s="3"/>
      <c r="BD2543" s="3"/>
      <c r="BE2543" s="3"/>
      <c r="BF2543" s="3"/>
      <c r="BG2543" s="3"/>
      <c r="BH2543" s="3"/>
      <c r="BI2543" s="3"/>
      <c r="BJ2543" s="3"/>
      <c r="BK2543" s="3"/>
      <c r="BL2543" s="3"/>
      <c r="BM2543" s="3"/>
    </row>
    <row r="2544" spans="1:65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  <c r="BA2544" s="3"/>
      <c r="BB2544" s="3"/>
      <c r="BC2544" s="3"/>
      <c r="BD2544" s="3"/>
      <c r="BE2544" s="3"/>
      <c r="BF2544" s="3"/>
      <c r="BG2544" s="3"/>
      <c r="BH2544" s="3"/>
      <c r="BI2544" s="3"/>
      <c r="BJ2544" s="3"/>
      <c r="BK2544" s="3"/>
      <c r="BL2544" s="3"/>
      <c r="BM2544" s="3"/>
    </row>
    <row r="2545" spans="1:65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  <c r="BA2545" s="3"/>
      <c r="BB2545" s="3"/>
      <c r="BC2545" s="3"/>
      <c r="BD2545" s="3"/>
      <c r="BE2545" s="3"/>
      <c r="BF2545" s="3"/>
      <c r="BG2545" s="3"/>
      <c r="BH2545" s="3"/>
      <c r="BI2545" s="3"/>
      <c r="BJ2545" s="3"/>
      <c r="BK2545" s="3"/>
      <c r="BL2545" s="3"/>
      <c r="BM2545" s="3"/>
    </row>
    <row r="2546" spans="1:65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  <c r="AX2546" s="3"/>
      <c r="AY2546" s="3"/>
      <c r="AZ2546" s="3"/>
      <c r="BA2546" s="3"/>
      <c r="BB2546" s="3"/>
      <c r="BC2546" s="3"/>
      <c r="BD2546" s="3"/>
      <c r="BE2546" s="3"/>
      <c r="BF2546" s="3"/>
      <c r="BG2546" s="3"/>
      <c r="BH2546" s="3"/>
      <c r="BI2546" s="3"/>
      <c r="BJ2546" s="3"/>
      <c r="BK2546" s="3"/>
      <c r="BL2546" s="3"/>
      <c r="BM2546" s="3"/>
    </row>
    <row r="2547" spans="1:65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  <c r="BA2547" s="3"/>
      <c r="BB2547" s="3"/>
      <c r="BC2547" s="3"/>
      <c r="BD2547" s="3"/>
      <c r="BE2547" s="3"/>
      <c r="BF2547" s="3"/>
      <c r="BG2547" s="3"/>
      <c r="BH2547" s="3"/>
      <c r="BI2547" s="3"/>
      <c r="BJ2547" s="3"/>
      <c r="BK2547" s="3"/>
      <c r="BL2547" s="3"/>
      <c r="BM2547" s="3"/>
    </row>
    <row r="2548" spans="1:65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  <c r="BA2548" s="3"/>
      <c r="BB2548" s="3"/>
      <c r="BC2548" s="3"/>
      <c r="BD2548" s="3"/>
      <c r="BE2548" s="3"/>
      <c r="BF2548" s="3"/>
      <c r="BG2548" s="3"/>
      <c r="BH2548" s="3"/>
      <c r="BI2548" s="3"/>
      <c r="BJ2548" s="3"/>
      <c r="BK2548" s="3"/>
      <c r="BL2548" s="3"/>
      <c r="BM2548" s="3"/>
    </row>
    <row r="2549" spans="1:65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  <c r="BA2549" s="3"/>
      <c r="BB2549" s="3"/>
      <c r="BC2549" s="3"/>
      <c r="BD2549" s="3"/>
      <c r="BE2549" s="3"/>
      <c r="BF2549" s="3"/>
      <c r="BG2549" s="3"/>
      <c r="BH2549" s="3"/>
      <c r="BI2549" s="3"/>
      <c r="BJ2549" s="3"/>
      <c r="BK2549" s="3"/>
      <c r="BL2549" s="3"/>
      <c r="BM2549" s="3"/>
    </row>
    <row r="2550" spans="1:65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  <c r="BA2550" s="3"/>
      <c r="BB2550" s="3"/>
      <c r="BC2550" s="3"/>
      <c r="BD2550" s="3"/>
      <c r="BE2550" s="3"/>
      <c r="BF2550" s="3"/>
      <c r="BG2550" s="3"/>
      <c r="BH2550" s="3"/>
      <c r="BI2550" s="3"/>
      <c r="BJ2550" s="3"/>
      <c r="BK2550" s="3"/>
      <c r="BL2550" s="3"/>
      <c r="BM2550" s="3"/>
    </row>
    <row r="2551" spans="1:65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  <c r="BA2551" s="3"/>
      <c r="BB2551" s="3"/>
      <c r="BC2551" s="3"/>
      <c r="BD2551" s="3"/>
      <c r="BE2551" s="3"/>
      <c r="BF2551" s="3"/>
      <c r="BG2551" s="3"/>
      <c r="BH2551" s="3"/>
      <c r="BI2551" s="3"/>
      <c r="BJ2551" s="3"/>
      <c r="BK2551" s="3"/>
      <c r="BL2551" s="3"/>
      <c r="BM2551" s="3"/>
    </row>
    <row r="2552" spans="1:65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  <c r="BA2552" s="3"/>
      <c r="BB2552" s="3"/>
      <c r="BC2552" s="3"/>
      <c r="BD2552" s="3"/>
      <c r="BE2552" s="3"/>
      <c r="BF2552" s="3"/>
      <c r="BG2552" s="3"/>
      <c r="BH2552" s="3"/>
      <c r="BI2552" s="3"/>
      <c r="BJ2552" s="3"/>
      <c r="BK2552" s="3"/>
      <c r="BL2552" s="3"/>
      <c r="BM2552" s="3"/>
    </row>
    <row r="2553" spans="1:65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  <c r="BA2553" s="3"/>
      <c r="BB2553" s="3"/>
      <c r="BC2553" s="3"/>
      <c r="BD2553" s="3"/>
      <c r="BE2553" s="3"/>
      <c r="BF2553" s="3"/>
      <c r="BG2553" s="3"/>
      <c r="BH2553" s="3"/>
      <c r="BI2553" s="3"/>
      <c r="BJ2553" s="3"/>
      <c r="BK2553" s="3"/>
      <c r="BL2553" s="3"/>
      <c r="BM2553" s="3"/>
    </row>
    <row r="2554" spans="1:65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  <c r="BA2554" s="3"/>
      <c r="BB2554" s="3"/>
      <c r="BC2554" s="3"/>
      <c r="BD2554" s="3"/>
      <c r="BE2554" s="3"/>
      <c r="BF2554" s="3"/>
      <c r="BG2554" s="3"/>
      <c r="BH2554" s="3"/>
      <c r="BI2554" s="3"/>
      <c r="BJ2554" s="3"/>
      <c r="BK2554" s="3"/>
      <c r="BL2554" s="3"/>
      <c r="BM2554" s="3"/>
    </row>
    <row r="2555" spans="1:65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  <c r="BA2555" s="3"/>
      <c r="BB2555" s="3"/>
      <c r="BC2555" s="3"/>
      <c r="BD2555" s="3"/>
      <c r="BE2555" s="3"/>
      <c r="BF2555" s="3"/>
      <c r="BG2555" s="3"/>
      <c r="BH2555" s="3"/>
      <c r="BI2555" s="3"/>
      <c r="BJ2555" s="3"/>
      <c r="BK2555" s="3"/>
      <c r="BL2555" s="3"/>
      <c r="BM2555" s="3"/>
    </row>
    <row r="2556" spans="1:65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  <c r="BA2556" s="3"/>
      <c r="BB2556" s="3"/>
      <c r="BC2556" s="3"/>
      <c r="BD2556" s="3"/>
      <c r="BE2556" s="3"/>
      <c r="BF2556" s="3"/>
      <c r="BG2556" s="3"/>
      <c r="BH2556" s="3"/>
      <c r="BI2556" s="3"/>
      <c r="BJ2556" s="3"/>
      <c r="BK2556" s="3"/>
      <c r="BL2556" s="3"/>
      <c r="BM2556" s="3"/>
    </row>
    <row r="2557" spans="1:65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  <c r="BA2557" s="3"/>
      <c r="BB2557" s="3"/>
      <c r="BC2557" s="3"/>
      <c r="BD2557" s="3"/>
      <c r="BE2557" s="3"/>
      <c r="BF2557" s="3"/>
      <c r="BG2557" s="3"/>
      <c r="BH2557" s="3"/>
      <c r="BI2557" s="3"/>
      <c r="BJ2557" s="3"/>
      <c r="BK2557" s="3"/>
      <c r="BL2557" s="3"/>
      <c r="BM2557" s="3"/>
    </row>
    <row r="2558" spans="1:65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  <c r="BA2558" s="3"/>
      <c r="BB2558" s="3"/>
      <c r="BC2558" s="3"/>
      <c r="BD2558" s="3"/>
      <c r="BE2558" s="3"/>
      <c r="BF2558" s="3"/>
      <c r="BG2558" s="3"/>
      <c r="BH2558" s="3"/>
      <c r="BI2558" s="3"/>
      <c r="BJ2558" s="3"/>
      <c r="BK2558" s="3"/>
      <c r="BL2558" s="3"/>
      <c r="BM2558" s="3"/>
    </row>
    <row r="2559" spans="1:65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  <c r="BA2559" s="3"/>
      <c r="BB2559" s="3"/>
      <c r="BC2559" s="3"/>
      <c r="BD2559" s="3"/>
      <c r="BE2559" s="3"/>
      <c r="BF2559" s="3"/>
      <c r="BG2559" s="3"/>
      <c r="BH2559" s="3"/>
      <c r="BI2559" s="3"/>
      <c r="BJ2559" s="3"/>
      <c r="BK2559" s="3"/>
      <c r="BL2559" s="3"/>
      <c r="BM2559" s="3"/>
    </row>
    <row r="2560" spans="1:65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  <c r="BA2560" s="3"/>
      <c r="BB2560" s="3"/>
      <c r="BC2560" s="3"/>
      <c r="BD2560" s="3"/>
      <c r="BE2560" s="3"/>
      <c r="BF2560" s="3"/>
      <c r="BG2560" s="3"/>
      <c r="BH2560" s="3"/>
      <c r="BI2560" s="3"/>
      <c r="BJ2560" s="3"/>
      <c r="BK2560" s="3"/>
      <c r="BL2560" s="3"/>
      <c r="BM2560" s="3"/>
    </row>
    <row r="2561" spans="1:65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  <c r="BA2561" s="3"/>
      <c r="BB2561" s="3"/>
      <c r="BC2561" s="3"/>
      <c r="BD2561" s="3"/>
      <c r="BE2561" s="3"/>
      <c r="BF2561" s="3"/>
      <c r="BG2561" s="3"/>
      <c r="BH2561" s="3"/>
      <c r="BI2561" s="3"/>
      <c r="BJ2561" s="3"/>
      <c r="BK2561" s="3"/>
      <c r="BL2561" s="3"/>
      <c r="BM2561" s="3"/>
    </row>
    <row r="2562" spans="1:65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  <c r="AX2562" s="3"/>
      <c r="AY2562" s="3"/>
      <c r="AZ2562" s="3"/>
      <c r="BA2562" s="3"/>
      <c r="BB2562" s="3"/>
      <c r="BC2562" s="3"/>
      <c r="BD2562" s="3"/>
      <c r="BE2562" s="3"/>
      <c r="BF2562" s="3"/>
      <c r="BG2562" s="3"/>
      <c r="BH2562" s="3"/>
      <c r="BI2562" s="3"/>
      <c r="BJ2562" s="3"/>
      <c r="BK2562" s="3"/>
      <c r="BL2562" s="3"/>
      <c r="BM2562" s="3"/>
    </row>
    <row r="2563" spans="1:65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  <c r="BA2563" s="3"/>
      <c r="BB2563" s="3"/>
      <c r="BC2563" s="3"/>
      <c r="BD2563" s="3"/>
      <c r="BE2563" s="3"/>
      <c r="BF2563" s="3"/>
      <c r="BG2563" s="3"/>
      <c r="BH2563" s="3"/>
      <c r="BI2563" s="3"/>
      <c r="BJ2563" s="3"/>
      <c r="BK2563" s="3"/>
      <c r="BL2563" s="3"/>
      <c r="BM2563" s="3"/>
    </row>
    <row r="2564" spans="1:65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  <c r="AX2564" s="3"/>
      <c r="AY2564" s="3"/>
      <c r="AZ2564" s="3"/>
      <c r="BA2564" s="3"/>
      <c r="BB2564" s="3"/>
      <c r="BC2564" s="3"/>
      <c r="BD2564" s="3"/>
      <c r="BE2564" s="3"/>
      <c r="BF2564" s="3"/>
      <c r="BG2564" s="3"/>
      <c r="BH2564" s="3"/>
      <c r="BI2564" s="3"/>
      <c r="BJ2564" s="3"/>
      <c r="BK2564" s="3"/>
      <c r="BL2564" s="3"/>
      <c r="BM2564" s="3"/>
    </row>
    <row r="2565" spans="1:65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  <c r="BA2565" s="3"/>
      <c r="BB2565" s="3"/>
      <c r="BC2565" s="3"/>
      <c r="BD2565" s="3"/>
      <c r="BE2565" s="3"/>
      <c r="BF2565" s="3"/>
      <c r="BG2565" s="3"/>
      <c r="BH2565" s="3"/>
      <c r="BI2565" s="3"/>
      <c r="BJ2565" s="3"/>
      <c r="BK2565" s="3"/>
      <c r="BL2565" s="3"/>
      <c r="BM2565" s="3"/>
    </row>
    <row r="2566" spans="1:65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  <c r="BA2566" s="3"/>
      <c r="BB2566" s="3"/>
      <c r="BC2566" s="3"/>
      <c r="BD2566" s="3"/>
      <c r="BE2566" s="3"/>
      <c r="BF2566" s="3"/>
      <c r="BG2566" s="3"/>
      <c r="BH2566" s="3"/>
      <c r="BI2566" s="3"/>
      <c r="BJ2566" s="3"/>
      <c r="BK2566" s="3"/>
      <c r="BL2566" s="3"/>
      <c r="BM2566" s="3"/>
    </row>
    <row r="2567" spans="1:65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  <c r="AX2567" s="3"/>
      <c r="AY2567" s="3"/>
      <c r="AZ2567" s="3"/>
      <c r="BA2567" s="3"/>
      <c r="BB2567" s="3"/>
      <c r="BC2567" s="3"/>
      <c r="BD2567" s="3"/>
      <c r="BE2567" s="3"/>
      <c r="BF2567" s="3"/>
      <c r="BG2567" s="3"/>
      <c r="BH2567" s="3"/>
      <c r="BI2567" s="3"/>
      <c r="BJ2567" s="3"/>
      <c r="BK2567" s="3"/>
      <c r="BL2567" s="3"/>
      <c r="BM2567" s="3"/>
    </row>
    <row r="2568" spans="1:65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  <c r="BA2568" s="3"/>
      <c r="BB2568" s="3"/>
      <c r="BC2568" s="3"/>
      <c r="BD2568" s="3"/>
      <c r="BE2568" s="3"/>
      <c r="BF2568" s="3"/>
      <c r="BG2568" s="3"/>
      <c r="BH2568" s="3"/>
      <c r="BI2568" s="3"/>
      <c r="BJ2568" s="3"/>
      <c r="BK2568" s="3"/>
      <c r="BL2568" s="3"/>
      <c r="BM2568" s="3"/>
    </row>
    <row r="2569" spans="1:65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  <c r="BA2569" s="3"/>
      <c r="BB2569" s="3"/>
      <c r="BC2569" s="3"/>
      <c r="BD2569" s="3"/>
      <c r="BE2569" s="3"/>
      <c r="BF2569" s="3"/>
      <c r="BG2569" s="3"/>
      <c r="BH2569" s="3"/>
      <c r="BI2569" s="3"/>
      <c r="BJ2569" s="3"/>
      <c r="BK2569" s="3"/>
      <c r="BL2569" s="3"/>
      <c r="BM2569" s="3"/>
    </row>
    <row r="2570" spans="1:65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  <c r="BA2570" s="3"/>
      <c r="BB2570" s="3"/>
      <c r="BC2570" s="3"/>
      <c r="BD2570" s="3"/>
      <c r="BE2570" s="3"/>
      <c r="BF2570" s="3"/>
      <c r="BG2570" s="3"/>
      <c r="BH2570" s="3"/>
      <c r="BI2570" s="3"/>
      <c r="BJ2570" s="3"/>
      <c r="BK2570" s="3"/>
      <c r="BL2570" s="3"/>
      <c r="BM2570" s="3"/>
    </row>
    <row r="2571" spans="1:65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  <c r="AX2571" s="3"/>
      <c r="AY2571" s="3"/>
      <c r="AZ2571" s="3"/>
      <c r="BA2571" s="3"/>
      <c r="BB2571" s="3"/>
      <c r="BC2571" s="3"/>
      <c r="BD2571" s="3"/>
      <c r="BE2571" s="3"/>
      <c r="BF2571" s="3"/>
      <c r="BG2571" s="3"/>
      <c r="BH2571" s="3"/>
      <c r="BI2571" s="3"/>
      <c r="BJ2571" s="3"/>
      <c r="BK2571" s="3"/>
      <c r="BL2571" s="3"/>
      <c r="BM2571" s="3"/>
    </row>
    <row r="2572" spans="1:65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  <c r="AX2572" s="3"/>
      <c r="AY2572" s="3"/>
      <c r="AZ2572" s="3"/>
      <c r="BA2572" s="3"/>
      <c r="BB2572" s="3"/>
      <c r="BC2572" s="3"/>
      <c r="BD2572" s="3"/>
      <c r="BE2572" s="3"/>
      <c r="BF2572" s="3"/>
      <c r="BG2572" s="3"/>
      <c r="BH2572" s="3"/>
      <c r="BI2572" s="3"/>
      <c r="BJ2572" s="3"/>
      <c r="BK2572" s="3"/>
      <c r="BL2572" s="3"/>
      <c r="BM2572" s="3"/>
    </row>
    <row r="2573" spans="1:65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  <c r="BA2573" s="3"/>
      <c r="BB2573" s="3"/>
      <c r="BC2573" s="3"/>
      <c r="BD2573" s="3"/>
      <c r="BE2573" s="3"/>
      <c r="BF2573" s="3"/>
      <c r="BG2573" s="3"/>
      <c r="BH2573" s="3"/>
      <c r="BI2573" s="3"/>
      <c r="BJ2573" s="3"/>
      <c r="BK2573" s="3"/>
      <c r="BL2573" s="3"/>
      <c r="BM2573" s="3"/>
    </row>
    <row r="2574" spans="1:65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  <c r="BA2574" s="3"/>
      <c r="BB2574" s="3"/>
      <c r="BC2574" s="3"/>
      <c r="BD2574" s="3"/>
      <c r="BE2574" s="3"/>
      <c r="BF2574" s="3"/>
      <c r="BG2574" s="3"/>
      <c r="BH2574" s="3"/>
      <c r="BI2574" s="3"/>
      <c r="BJ2574" s="3"/>
      <c r="BK2574" s="3"/>
      <c r="BL2574" s="3"/>
      <c r="BM2574" s="3"/>
    </row>
    <row r="2575" spans="1:65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  <c r="BA2575" s="3"/>
      <c r="BB2575" s="3"/>
      <c r="BC2575" s="3"/>
      <c r="BD2575" s="3"/>
      <c r="BE2575" s="3"/>
      <c r="BF2575" s="3"/>
      <c r="BG2575" s="3"/>
      <c r="BH2575" s="3"/>
      <c r="BI2575" s="3"/>
      <c r="BJ2575" s="3"/>
      <c r="BK2575" s="3"/>
      <c r="BL2575" s="3"/>
      <c r="BM2575" s="3"/>
    </row>
    <row r="2576" spans="1:65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  <c r="AX2576" s="3"/>
      <c r="AY2576" s="3"/>
      <c r="AZ2576" s="3"/>
      <c r="BA2576" s="3"/>
      <c r="BB2576" s="3"/>
      <c r="BC2576" s="3"/>
      <c r="BD2576" s="3"/>
      <c r="BE2576" s="3"/>
      <c r="BF2576" s="3"/>
      <c r="BG2576" s="3"/>
      <c r="BH2576" s="3"/>
      <c r="BI2576" s="3"/>
      <c r="BJ2576" s="3"/>
      <c r="BK2576" s="3"/>
      <c r="BL2576" s="3"/>
      <c r="BM2576" s="3"/>
    </row>
    <row r="2577" spans="1:65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  <c r="AX2577" s="3"/>
      <c r="AY2577" s="3"/>
      <c r="AZ2577" s="3"/>
      <c r="BA2577" s="3"/>
      <c r="BB2577" s="3"/>
      <c r="BC2577" s="3"/>
      <c r="BD2577" s="3"/>
      <c r="BE2577" s="3"/>
      <c r="BF2577" s="3"/>
      <c r="BG2577" s="3"/>
      <c r="BH2577" s="3"/>
      <c r="BI2577" s="3"/>
      <c r="BJ2577" s="3"/>
      <c r="BK2577" s="3"/>
      <c r="BL2577" s="3"/>
      <c r="BM2577" s="3"/>
    </row>
    <row r="2578" spans="1:65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  <c r="AX2578" s="3"/>
      <c r="AY2578" s="3"/>
      <c r="AZ2578" s="3"/>
      <c r="BA2578" s="3"/>
      <c r="BB2578" s="3"/>
      <c r="BC2578" s="3"/>
      <c r="BD2578" s="3"/>
      <c r="BE2578" s="3"/>
      <c r="BF2578" s="3"/>
      <c r="BG2578" s="3"/>
      <c r="BH2578" s="3"/>
      <c r="BI2578" s="3"/>
      <c r="BJ2578" s="3"/>
      <c r="BK2578" s="3"/>
      <c r="BL2578" s="3"/>
      <c r="BM2578" s="3"/>
    </row>
    <row r="2579" spans="1:65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  <c r="AX2579" s="3"/>
      <c r="AY2579" s="3"/>
      <c r="AZ2579" s="3"/>
      <c r="BA2579" s="3"/>
      <c r="BB2579" s="3"/>
      <c r="BC2579" s="3"/>
      <c r="BD2579" s="3"/>
      <c r="BE2579" s="3"/>
      <c r="BF2579" s="3"/>
      <c r="BG2579" s="3"/>
      <c r="BH2579" s="3"/>
      <c r="BI2579" s="3"/>
      <c r="BJ2579" s="3"/>
      <c r="BK2579" s="3"/>
      <c r="BL2579" s="3"/>
      <c r="BM2579" s="3"/>
    </row>
    <row r="2580" spans="1:65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  <c r="AX2580" s="3"/>
      <c r="AY2580" s="3"/>
      <c r="AZ2580" s="3"/>
      <c r="BA2580" s="3"/>
      <c r="BB2580" s="3"/>
      <c r="BC2580" s="3"/>
      <c r="BD2580" s="3"/>
      <c r="BE2580" s="3"/>
      <c r="BF2580" s="3"/>
      <c r="BG2580" s="3"/>
      <c r="BH2580" s="3"/>
      <c r="BI2580" s="3"/>
      <c r="BJ2580" s="3"/>
      <c r="BK2580" s="3"/>
      <c r="BL2580" s="3"/>
      <c r="BM2580" s="3"/>
    </row>
    <row r="2581" spans="1:65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  <c r="AX2581" s="3"/>
      <c r="AY2581" s="3"/>
      <c r="AZ2581" s="3"/>
      <c r="BA2581" s="3"/>
      <c r="BB2581" s="3"/>
      <c r="BC2581" s="3"/>
      <c r="BD2581" s="3"/>
      <c r="BE2581" s="3"/>
      <c r="BF2581" s="3"/>
      <c r="BG2581" s="3"/>
      <c r="BH2581" s="3"/>
      <c r="BI2581" s="3"/>
      <c r="BJ2581" s="3"/>
      <c r="BK2581" s="3"/>
      <c r="BL2581" s="3"/>
      <c r="BM2581" s="3"/>
    </row>
    <row r="2582" spans="1:65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  <c r="AX2582" s="3"/>
      <c r="AY2582" s="3"/>
      <c r="AZ2582" s="3"/>
      <c r="BA2582" s="3"/>
      <c r="BB2582" s="3"/>
      <c r="BC2582" s="3"/>
      <c r="BD2582" s="3"/>
      <c r="BE2582" s="3"/>
      <c r="BF2582" s="3"/>
      <c r="BG2582" s="3"/>
      <c r="BH2582" s="3"/>
      <c r="BI2582" s="3"/>
      <c r="BJ2582" s="3"/>
      <c r="BK2582" s="3"/>
      <c r="BL2582" s="3"/>
      <c r="BM2582" s="3"/>
    </row>
    <row r="2583" spans="1:65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  <c r="AX2583" s="3"/>
      <c r="AY2583" s="3"/>
      <c r="AZ2583" s="3"/>
      <c r="BA2583" s="3"/>
      <c r="BB2583" s="3"/>
      <c r="BC2583" s="3"/>
      <c r="BD2583" s="3"/>
      <c r="BE2583" s="3"/>
      <c r="BF2583" s="3"/>
      <c r="BG2583" s="3"/>
      <c r="BH2583" s="3"/>
      <c r="BI2583" s="3"/>
      <c r="BJ2583" s="3"/>
      <c r="BK2583" s="3"/>
      <c r="BL2583" s="3"/>
      <c r="BM2583" s="3"/>
    </row>
    <row r="2584" spans="1:65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  <c r="AX2584" s="3"/>
      <c r="AY2584" s="3"/>
      <c r="AZ2584" s="3"/>
      <c r="BA2584" s="3"/>
      <c r="BB2584" s="3"/>
      <c r="BC2584" s="3"/>
      <c r="BD2584" s="3"/>
      <c r="BE2584" s="3"/>
      <c r="BF2584" s="3"/>
      <c r="BG2584" s="3"/>
      <c r="BH2584" s="3"/>
      <c r="BI2584" s="3"/>
      <c r="BJ2584" s="3"/>
      <c r="BK2584" s="3"/>
      <c r="BL2584" s="3"/>
      <c r="BM2584" s="3"/>
    </row>
    <row r="2585" spans="1:65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  <c r="AX2585" s="3"/>
      <c r="AY2585" s="3"/>
      <c r="AZ2585" s="3"/>
      <c r="BA2585" s="3"/>
      <c r="BB2585" s="3"/>
      <c r="BC2585" s="3"/>
      <c r="BD2585" s="3"/>
      <c r="BE2585" s="3"/>
      <c r="BF2585" s="3"/>
      <c r="BG2585" s="3"/>
      <c r="BH2585" s="3"/>
      <c r="BI2585" s="3"/>
      <c r="BJ2585" s="3"/>
      <c r="BK2585" s="3"/>
      <c r="BL2585" s="3"/>
      <c r="BM2585" s="3"/>
    </row>
    <row r="2586" spans="1:65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  <c r="AX2586" s="3"/>
      <c r="AY2586" s="3"/>
      <c r="AZ2586" s="3"/>
      <c r="BA2586" s="3"/>
      <c r="BB2586" s="3"/>
      <c r="BC2586" s="3"/>
      <c r="BD2586" s="3"/>
      <c r="BE2586" s="3"/>
      <c r="BF2586" s="3"/>
      <c r="BG2586" s="3"/>
      <c r="BH2586" s="3"/>
      <c r="BI2586" s="3"/>
      <c r="BJ2586" s="3"/>
      <c r="BK2586" s="3"/>
      <c r="BL2586" s="3"/>
      <c r="BM2586" s="3"/>
    </row>
    <row r="2587" spans="1:65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  <c r="AX2587" s="3"/>
      <c r="AY2587" s="3"/>
      <c r="AZ2587" s="3"/>
      <c r="BA2587" s="3"/>
      <c r="BB2587" s="3"/>
      <c r="BC2587" s="3"/>
      <c r="BD2587" s="3"/>
      <c r="BE2587" s="3"/>
      <c r="BF2587" s="3"/>
      <c r="BG2587" s="3"/>
      <c r="BH2587" s="3"/>
      <c r="BI2587" s="3"/>
      <c r="BJ2587" s="3"/>
      <c r="BK2587" s="3"/>
      <c r="BL2587" s="3"/>
      <c r="BM2587" s="3"/>
    </row>
    <row r="2588" spans="1:65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  <c r="AX2588" s="3"/>
      <c r="AY2588" s="3"/>
      <c r="AZ2588" s="3"/>
      <c r="BA2588" s="3"/>
      <c r="BB2588" s="3"/>
      <c r="BC2588" s="3"/>
      <c r="BD2588" s="3"/>
      <c r="BE2588" s="3"/>
      <c r="BF2588" s="3"/>
      <c r="BG2588" s="3"/>
      <c r="BH2588" s="3"/>
      <c r="BI2588" s="3"/>
      <c r="BJ2588" s="3"/>
      <c r="BK2588" s="3"/>
      <c r="BL2588" s="3"/>
      <c r="BM2588" s="3"/>
    </row>
    <row r="2589" spans="1:65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  <c r="AX2589" s="3"/>
      <c r="AY2589" s="3"/>
      <c r="AZ2589" s="3"/>
      <c r="BA2589" s="3"/>
      <c r="BB2589" s="3"/>
      <c r="BC2589" s="3"/>
      <c r="BD2589" s="3"/>
      <c r="BE2589" s="3"/>
      <c r="BF2589" s="3"/>
      <c r="BG2589" s="3"/>
      <c r="BH2589" s="3"/>
      <c r="BI2589" s="3"/>
      <c r="BJ2589" s="3"/>
      <c r="BK2589" s="3"/>
      <c r="BL2589" s="3"/>
      <c r="BM2589" s="3"/>
    </row>
    <row r="2590" spans="1:65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  <c r="AX2590" s="3"/>
      <c r="AY2590" s="3"/>
      <c r="AZ2590" s="3"/>
      <c r="BA2590" s="3"/>
      <c r="BB2590" s="3"/>
      <c r="BC2590" s="3"/>
      <c r="BD2590" s="3"/>
      <c r="BE2590" s="3"/>
      <c r="BF2590" s="3"/>
      <c r="BG2590" s="3"/>
      <c r="BH2590" s="3"/>
      <c r="BI2590" s="3"/>
      <c r="BJ2590" s="3"/>
      <c r="BK2590" s="3"/>
      <c r="BL2590" s="3"/>
      <c r="BM2590" s="3"/>
    </row>
    <row r="2591" spans="1:65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  <c r="AX2591" s="3"/>
      <c r="AY2591" s="3"/>
      <c r="AZ2591" s="3"/>
      <c r="BA2591" s="3"/>
      <c r="BB2591" s="3"/>
      <c r="BC2591" s="3"/>
      <c r="BD2591" s="3"/>
      <c r="BE2591" s="3"/>
      <c r="BF2591" s="3"/>
      <c r="BG2591" s="3"/>
      <c r="BH2591" s="3"/>
      <c r="BI2591" s="3"/>
      <c r="BJ2591" s="3"/>
      <c r="BK2591" s="3"/>
      <c r="BL2591" s="3"/>
      <c r="BM2591" s="3"/>
    </row>
    <row r="2592" spans="1:65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  <c r="AX2592" s="3"/>
      <c r="AY2592" s="3"/>
      <c r="AZ2592" s="3"/>
      <c r="BA2592" s="3"/>
      <c r="BB2592" s="3"/>
      <c r="BC2592" s="3"/>
      <c r="BD2592" s="3"/>
      <c r="BE2592" s="3"/>
      <c r="BF2592" s="3"/>
      <c r="BG2592" s="3"/>
      <c r="BH2592" s="3"/>
      <c r="BI2592" s="3"/>
      <c r="BJ2592" s="3"/>
      <c r="BK2592" s="3"/>
      <c r="BL2592" s="3"/>
      <c r="BM2592" s="3"/>
    </row>
    <row r="2593" spans="1:65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  <c r="AX2593" s="3"/>
      <c r="AY2593" s="3"/>
      <c r="AZ2593" s="3"/>
      <c r="BA2593" s="3"/>
      <c r="BB2593" s="3"/>
      <c r="BC2593" s="3"/>
      <c r="BD2593" s="3"/>
      <c r="BE2593" s="3"/>
      <c r="BF2593" s="3"/>
      <c r="BG2593" s="3"/>
      <c r="BH2593" s="3"/>
      <c r="BI2593" s="3"/>
      <c r="BJ2593" s="3"/>
      <c r="BK2593" s="3"/>
      <c r="BL2593" s="3"/>
      <c r="BM2593" s="3"/>
    </row>
    <row r="2594" spans="1:65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  <c r="AX2594" s="3"/>
      <c r="AY2594" s="3"/>
      <c r="AZ2594" s="3"/>
      <c r="BA2594" s="3"/>
      <c r="BB2594" s="3"/>
      <c r="BC2594" s="3"/>
      <c r="BD2594" s="3"/>
      <c r="BE2594" s="3"/>
      <c r="BF2594" s="3"/>
      <c r="BG2594" s="3"/>
      <c r="BH2594" s="3"/>
      <c r="BI2594" s="3"/>
      <c r="BJ2594" s="3"/>
      <c r="BK2594" s="3"/>
      <c r="BL2594" s="3"/>
      <c r="BM2594" s="3"/>
    </row>
    <row r="2595" spans="1:65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  <c r="AX2595" s="3"/>
      <c r="AY2595" s="3"/>
      <c r="AZ2595" s="3"/>
      <c r="BA2595" s="3"/>
      <c r="BB2595" s="3"/>
      <c r="BC2595" s="3"/>
      <c r="BD2595" s="3"/>
      <c r="BE2595" s="3"/>
      <c r="BF2595" s="3"/>
      <c r="BG2595" s="3"/>
      <c r="BH2595" s="3"/>
      <c r="BI2595" s="3"/>
      <c r="BJ2595" s="3"/>
      <c r="BK2595" s="3"/>
      <c r="BL2595" s="3"/>
      <c r="BM2595" s="3"/>
    </row>
    <row r="2596" spans="1:65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  <c r="AX2596" s="3"/>
      <c r="AY2596" s="3"/>
      <c r="AZ2596" s="3"/>
      <c r="BA2596" s="3"/>
      <c r="BB2596" s="3"/>
      <c r="BC2596" s="3"/>
      <c r="BD2596" s="3"/>
      <c r="BE2596" s="3"/>
      <c r="BF2596" s="3"/>
      <c r="BG2596" s="3"/>
      <c r="BH2596" s="3"/>
      <c r="BI2596" s="3"/>
      <c r="BJ2596" s="3"/>
      <c r="BK2596" s="3"/>
      <c r="BL2596" s="3"/>
      <c r="BM2596" s="3"/>
    </row>
    <row r="2597" spans="1:65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  <c r="AX2597" s="3"/>
      <c r="AY2597" s="3"/>
      <c r="AZ2597" s="3"/>
      <c r="BA2597" s="3"/>
      <c r="BB2597" s="3"/>
      <c r="BC2597" s="3"/>
      <c r="BD2597" s="3"/>
      <c r="BE2597" s="3"/>
      <c r="BF2597" s="3"/>
      <c r="BG2597" s="3"/>
      <c r="BH2597" s="3"/>
      <c r="BI2597" s="3"/>
      <c r="BJ2597" s="3"/>
      <c r="BK2597" s="3"/>
      <c r="BL2597" s="3"/>
      <c r="BM2597" s="3"/>
    </row>
    <row r="2598" spans="1:65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  <c r="AX2598" s="3"/>
      <c r="AY2598" s="3"/>
      <c r="AZ2598" s="3"/>
      <c r="BA2598" s="3"/>
      <c r="BB2598" s="3"/>
      <c r="BC2598" s="3"/>
      <c r="BD2598" s="3"/>
      <c r="BE2598" s="3"/>
      <c r="BF2598" s="3"/>
      <c r="BG2598" s="3"/>
      <c r="BH2598" s="3"/>
      <c r="BI2598" s="3"/>
      <c r="BJ2598" s="3"/>
      <c r="BK2598" s="3"/>
      <c r="BL2598" s="3"/>
      <c r="BM2598" s="3"/>
    </row>
    <row r="2599" spans="1:65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  <c r="AX2599" s="3"/>
      <c r="AY2599" s="3"/>
      <c r="AZ2599" s="3"/>
      <c r="BA2599" s="3"/>
      <c r="BB2599" s="3"/>
      <c r="BC2599" s="3"/>
      <c r="BD2599" s="3"/>
      <c r="BE2599" s="3"/>
      <c r="BF2599" s="3"/>
      <c r="BG2599" s="3"/>
      <c r="BH2599" s="3"/>
      <c r="BI2599" s="3"/>
      <c r="BJ2599" s="3"/>
      <c r="BK2599" s="3"/>
      <c r="BL2599" s="3"/>
      <c r="BM2599" s="3"/>
    </row>
    <row r="2600" spans="1:65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  <c r="AX2600" s="3"/>
      <c r="AY2600" s="3"/>
      <c r="AZ2600" s="3"/>
      <c r="BA2600" s="3"/>
      <c r="BB2600" s="3"/>
      <c r="BC2600" s="3"/>
      <c r="BD2600" s="3"/>
      <c r="BE2600" s="3"/>
      <c r="BF2600" s="3"/>
      <c r="BG2600" s="3"/>
      <c r="BH2600" s="3"/>
      <c r="BI2600" s="3"/>
      <c r="BJ2600" s="3"/>
      <c r="BK2600" s="3"/>
      <c r="BL2600" s="3"/>
      <c r="BM2600" s="3"/>
    </row>
    <row r="2601" spans="1:65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  <c r="AX2601" s="3"/>
      <c r="AY2601" s="3"/>
      <c r="AZ2601" s="3"/>
      <c r="BA2601" s="3"/>
      <c r="BB2601" s="3"/>
      <c r="BC2601" s="3"/>
      <c r="BD2601" s="3"/>
      <c r="BE2601" s="3"/>
      <c r="BF2601" s="3"/>
      <c r="BG2601" s="3"/>
      <c r="BH2601" s="3"/>
      <c r="BI2601" s="3"/>
      <c r="BJ2601" s="3"/>
      <c r="BK2601" s="3"/>
      <c r="BL2601" s="3"/>
      <c r="BM2601" s="3"/>
    </row>
    <row r="2602" spans="1:65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  <c r="AX2602" s="3"/>
      <c r="AY2602" s="3"/>
      <c r="AZ2602" s="3"/>
      <c r="BA2602" s="3"/>
      <c r="BB2602" s="3"/>
      <c r="BC2602" s="3"/>
      <c r="BD2602" s="3"/>
      <c r="BE2602" s="3"/>
      <c r="BF2602" s="3"/>
      <c r="BG2602" s="3"/>
      <c r="BH2602" s="3"/>
      <c r="BI2602" s="3"/>
      <c r="BJ2602" s="3"/>
      <c r="BK2602" s="3"/>
      <c r="BL2602" s="3"/>
      <c r="BM2602" s="3"/>
    </row>
    <row r="2603" spans="1:65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  <c r="AX2603" s="3"/>
      <c r="AY2603" s="3"/>
      <c r="AZ2603" s="3"/>
      <c r="BA2603" s="3"/>
      <c r="BB2603" s="3"/>
      <c r="BC2603" s="3"/>
      <c r="BD2603" s="3"/>
      <c r="BE2603" s="3"/>
      <c r="BF2603" s="3"/>
      <c r="BG2603" s="3"/>
      <c r="BH2603" s="3"/>
      <c r="BI2603" s="3"/>
      <c r="BJ2603" s="3"/>
      <c r="BK2603" s="3"/>
      <c r="BL2603" s="3"/>
      <c r="BM2603" s="3"/>
    </row>
    <row r="2604" spans="1:65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  <c r="AX2604" s="3"/>
      <c r="AY2604" s="3"/>
      <c r="AZ2604" s="3"/>
      <c r="BA2604" s="3"/>
      <c r="BB2604" s="3"/>
      <c r="BC2604" s="3"/>
      <c r="BD2604" s="3"/>
      <c r="BE2604" s="3"/>
      <c r="BF2604" s="3"/>
      <c r="BG2604" s="3"/>
      <c r="BH2604" s="3"/>
      <c r="BI2604" s="3"/>
      <c r="BJ2604" s="3"/>
      <c r="BK2604" s="3"/>
      <c r="BL2604" s="3"/>
      <c r="BM2604" s="3"/>
    </row>
    <row r="2605" spans="1:65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  <c r="AX2605" s="3"/>
      <c r="AY2605" s="3"/>
      <c r="AZ2605" s="3"/>
      <c r="BA2605" s="3"/>
      <c r="BB2605" s="3"/>
      <c r="BC2605" s="3"/>
      <c r="BD2605" s="3"/>
      <c r="BE2605" s="3"/>
      <c r="BF2605" s="3"/>
      <c r="BG2605" s="3"/>
      <c r="BH2605" s="3"/>
      <c r="BI2605" s="3"/>
      <c r="BJ2605" s="3"/>
      <c r="BK2605" s="3"/>
      <c r="BL2605" s="3"/>
      <c r="BM2605" s="3"/>
    </row>
    <row r="2606" spans="1:65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  <c r="AX2606" s="3"/>
      <c r="AY2606" s="3"/>
      <c r="AZ2606" s="3"/>
      <c r="BA2606" s="3"/>
      <c r="BB2606" s="3"/>
      <c r="BC2606" s="3"/>
      <c r="BD2606" s="3"/>
      <c r="BE2606" s="3"/>
      <c r="BF2606" s="3"/>
      <c r="BG2606" s="3"/>
      <c r="BH2606" s="3"/>
      <c r="BI2606" s="3"/>
      <c r="BJ2606" s="3"/>
      <c r="BK2606" s="3"/>
      <c r="BL2606" s="3"/>
      <c r="BM2606" s="3"/>
    </row>
    <row r="2607" spans="1:65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  <c r="AX2607" s="3"/>
      <c r="AY2607" s="3"/>
      <c r="AZ2607" s="3"/>
      <c r="BA2607" s="3"/>
      <c r="BB2607" s="3"/>
      <c r="BC2607" s="3"/>
      <c r="BD2607" s="3"/>
      <c r="BE2607" s="3"/>
      <c r="BF2607" s="3"/>
      <c r="BG2607" s="3"/>
      <c r="BH2607" s="3"/>
      <c r="BI2607" s="3"/>
      <c r="BJ2607" s="3"/>
      <c r="BK2607" s="3"/>
      <c r="BL2607" s="3"/>
      <c r="BM2607" s="3"/>
    </row>
    <row r="2608" spans="1:65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  <c r="AX2608" s="3"/>
      <c r="AY2608" s="3"/>
      <c r="AZ2608" s="3"/>
      <c r="BA2608" s="3"/>
      <c r="BB2608" s="3"/>
      <c r="BC2608" s="3"/>
      <c r="BD2608" s="3"/>
      <c r="BE2608" s="3"/>
      <c r="BF2608" s="3"/>
      <c r="BG2608" s="3"/>
      <c r="BH2608" s="3"/>
      <c r="BI2608" s="3"/>
      <c r="BJ2608" s="3"/>
      <c r="BK2608" s="3"/>
      <c r="BL2608" s="3"/>
      <c r="BM2608" s="3"/>
    </row>
    <row r="2609" spans="1:65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  <c r="AX2609" s="3"/>
      <c r="AY2609" s="3"/>
      <c r="AZ2609" s="3"/>
      <c r="BA2609" s="3"/>
      <c r="BB2609" s="3"/>
      <c r="BC2609" s="3"/>
      <c r="BD2609" s="3"/>
      <c r="BE2609" s="3"/>
      <c r="BF2609" s="3"/>
      <c r="BG2609" s="3"/>
      <c r="BH2609" s="3"/>
      <c r="BI2609" s="3"/>
      <c r="BJ2609" s="3"/>
      <c r="BK2609" s="3"/>
      <c r="BL2609" s="3"/>
      <c r="BM2609" s="3"/>
    </row>
    <row r="2610" spans="1:65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  <c r="AX2610" s="3"/>
      <c r="AY2610" s="3"/>
      <c r="AZ2610" s="3"/>
      <c r="BA2610" s="3"/>
      <c r="BB2610" s="3"/>
      <c r="BC2610" s="3"/>
      <c r="BD2610" s="3"/>
      <c r="BE2610" s="3"/>
      <c r="BF2610" s="3"/>
      <c r="BG2610" s="3"/>
      <c r="BH2610" s="3"/>
      <c r="BI2610" s="3"/>
      <c r="BJ2610" s="3"/>
      <c r="BK2610" s="3"/>
      <c r="BL2610" s="3"/>
      <c r="BM2610" s="3"/>
    </row>
    <row r="2611" spans="1:65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  <c r="AX2611" s="3"/>
      <c r="AY2611" s="3"/>
      <c r="AZ2611" s="3"/>
      <c r="BA2611" s="3"/>
      <c r="BB2611" s="3"/>
      <c r="BC2611" s="3"/>
      <c r="BD2611" s="3"/>
      <c r="BE2611" s="3"/>
      <c r="BF2611" s="3"/>
      <c r="BG2611" s="3"/>
      <c r="BH2611" s="3"/>
      <c r="BI2611" s="3"/>
      <c r="BJ2611" s="3"/>
      <c r="BK2611" s="3"/>
      <c r="BL2611" s="3"/>
      <c r="BM2611" s="3"/>
    </row>
    <row r="2612" spans="1:65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  <c r="AX2612" s="3"/>
      <c r="AY2612" s="3"/>
      <c r="AZ2612" s="3"/>
      <c r="BA2612" s="3"/>
      <c r="BB2612" s="3"/>
      <c r="BC2612" s="3"/>
      <c r="BD2612" s="3"/>
      <c r="BE2612" s="3"/>
      <c r="BF2612" s="3"/>
      <c r="BG2612" s="3"/>
      <c r="BH2612" s="3"/>
      <c r="BI2612" s="3"/>
      <c r="BJ2612" s="3"/>
      <c r="BK2612" s="3"/>
      <c r="BL2612" s="3"/>
      <c r="BM2612" s="3"/>
    </row>
    <row r="2613" spans="1:65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  <c r="AX2613" s="3"/>
      <c r="AY2613" s="3"/>
      <c r="AZ2613" s="3"/>
      <c r="BA2613" s="3"/>
      <c r="BB2613" s="3"/>
      <c r="BC2613" s="3"/>
      <c r="BD2613" s="3"/>
      <c r="BE2613" s="3"/>
      <c r="BF2613" s="3"/>
      <c r="BG2613" s="3"/>
      <c r="BH2613" s="3"/>
      <c r="BI2613" s="3"/>
      <c r="BJ2613" s="3"/>
      <c r="BK2613" s="3"/>
      <c r="BL2613" s="3"/>
      <c r="BM2613" s="3"/>
    </row>
    <row r="2614" spans="1:65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  <c r="AX2614" s="3"/>
      <c r="AY2614" s="3"/>
      <c r="AZ2614" s="3"/>
      <c r="BA2614" s="3"/>
      <c r="BB2614" s="3"/>
      <c r="BC2614" s="3"/>
      <c r="BD2614" s="3"/>
      <c r="BE2614" s="3"/>
      <c r="BF2614" s="3"/>
      <c r="BG2614" s="3"/>
      <c r="BH2614" s="3"/>
      <c r="BI2614" s="3"/>
      <c r="BJ2614" s="3"/>
      <c r="BK2614" s="3"/>
      <c r="BL2614" s="3"/>
      <c r="BM2614" s="3"/>
    </row>
    <row r="2615" spans="1:65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  <c r="AX2615" s="3"/>
      <c r="AY2615" s="3"/>
      <c r="AZ2615" s="3"/>
      <c r="BA2615" s="3"/>
      <c r="BB2615" s="3"/>
      <c r="BC2615" s="3"/>
      <c r="BD2615" s="3"/>
      <c r="BE2615" s="3"/>
      <c r="BF2615" s="3"/>
      <c r="BG2615" s="3"/>
      <c r="BH2615" s="3"/>
      <c r="BI2615" s="3"/>
      <c r="BJ2615" s="3"/>
      <c r="BK2615" s="3"/>
      <c r="BL2615" s="3"/>
      <c r="BM2615" s="3"/>
    </row>
    <row r="2616" spans="1:65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  <c r="AX2616" s="3"/>
      <c r="AY2616" s="3"/>
      <c r="AZ2616" s="3"/>
      <c r="BA2616" s="3"/>
      <c r="BB2616" s="3"/>
      <c r="BC2616" s="3"/>
      <c r="BD2616" s="3"/>
      <c r="BE2616" s="3"/>
      <c r="BF2616" s="3"/>
      <c r="BG2616" s="3"/>
      <c r="BH2616" s="3"/>
      <c r="BI2616" s="3"/>
      <c r="BJ2616" s="3"/>
      <c r="BK2616" s="3"/>
      <c r="BL2616" s="3"/>
      <c r="BM2616" s="3"/>
    </row>
    <row r="2617" spans="1:65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  <c r="AX2617" s="3"/>
      <c r="AY2617" s="3"/>
      <c r="AZ2617" s="3"/>
      <c r="BA2617" s="3"/>
      <c r="BB2617" s="3"/>
      <c r="BC2617" s="3"/>
      <c r="BD2617" s="3"/>
      <c r="BE2617" s="3"/>
      <c r="BF2617" s="3"/>
      <c r="BG2617" s="3"/>
      <c r="BH2617" s="3"/>
      <c r="BI2617" s="3"/>
      <c r="BJ2617" s="3"/>
      <c r="BK2617" s="3"/>
      <c r="BL2617" s="3"/>
      <c r="BM2617" s="3"/>
    </row>
    <row r="2618" spans="1:65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  <c r="AX2618" s="3"/>
      <c r="AY2618" s="3"/>
      <c r="AZ2618" s="3"/>
      <c r="BA2618" s="3"/>
      <c r="BB2618" s="3"/>
      <c r="BC2618" s="3"/>
      <c r="BD2618" s="3"/>
      <c r="BE2618" s="3"/>
      <c r="BF2618" s="3"/>
      <c r="BG2618" s="3"/>
      <c r="BH2618" s="3"/>
      <c r="BI2618" s="3"/>
      <c r="BJ2618" s="3"/>
      <c r="BK2618" s="3"/>
      <c r="BL2618" s="3"/>
      <c r="BM2618" s="3"/>
    </row>
    <row r="2619" spans="1:65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  <c r="AX2619" s="3"/>
      <c r="AY2619" s="3"/>
      <c r="AZ2619" s="3"/>
      <c r="BA2619" s="3"/>
      <c r="BB2619" s="3"/>
      <c r="BC2619" s="3"/>
      <c r="BD2619" s="3"/>
      <c r="BE2619" s="3"/>
      <c r="BF2619" s="3"/>
      <c r="BG2619" s="3"/>
      <c r="BH2619" s="3"/>
      <c r="BI2619" s="3"/>
      <c r="BJ2619" s="3"/>
      <c r="BK2619" s="3"/>
      <c r="BL2619" s="3"/>
      <c r="BM2619" s="3"/>
    </row>
    <row r="2620" spans="1:65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  <c r="AX2620" s="3"/>
      <c r="AY2620" s="3"/>
      <c r="AZ2620" s="3"/>
      <c r="BA2620" s="3"/>
      <c r="BB2620" s="3"/>
      <c r="BC2620" s="3"/>
      <c r="BD2620" s="3"/>
      <c r="BE2620" s="3"/>
      <c r="BF2620" s="3"/>
      <c r="BG2620" s="3"/>
      <c r="BH2620" s="3"/>
      <c r="BI2620" s="3"/>
      <c r="BJ2620" s="3"/>
      <c r="BK2620" s="3"/>
      <c r="BL2620" s="3"/>
      <c r="BM2620" s="3"/>
    </row>
    <row r="2621" spans="1:65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  <c r="AX2621" s="3"/>
      <c r="AY2621" s="3"/>
      <c r="AZ2621" s="3"/>
      <c r="BA2621" s="3"/>
      <c r="BB2621" s="3"/>
      <c r="BC2621" s="3"/>
      <c r="BD2621" s="3"/>
      <c r="BE2621" s="3"/>
      <c r="BF2621" s="3"/>
      <c r="BG2621" s="3"/>
      <c r="BH2621" s="3"/>
      <c r="BI2621" s="3"/>
      <c r="BJ2621" s="3"/>
      <c r="BK2621" s="3"/>
      <c r="BL2621" s="3"/>
      <c r="BM2621" s="3"/>
    </row>
    <row r="2622" spans="1:65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  <c r="AX2622" s="3"/>
      <c r="AY2622" s="3"/>
      <c r="AZ2622" s="3"/>
      <c r="BA2622" s="3"/>
      <c r="BB2622" s="3"/>
      <c r="BC2622" s="3"/>
      <c r="BD2622" s="3"/>
      <c r="BE2622" s="3"/>
      <c r="BF2622" s="3"/>
      <c r="BG2622" s="3"/>
      <c r="BH2622" s="3"/>
      <c r="BI2622" s="3"/>
      <c r="BJ2622" s="3"/>
      <c r="BK2622" s="3"/>
      <c r="BL2622" s="3"/>
      <c r="BM2622" s="3"/>
    </row>
    <row r="2623" spans="1:65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  <c r="AX2623" s="3"/>
      <c r="AY2623" s="3"/>
      <c r="AZ2623" s="3"/>
      <c r="BA2623" s="3"/>
      <c r="BB2623" s="3"/>
      <c r="BC2623" s="3"/>
      <c r="BD2623" s="3"/>
      <c r="BE2623" s="3"/>
      <c r="BF2623" s="3"/>
      <c r="BG2623" s="3"/>
      <c r="BH2623" s="3"/>
      <c r="BI2623" s="3"/>
      <c r="BJ2623" s="3"/>
      <c r="BK2623" s="3"/>
      <c r="BL2623" s="3"/>
      <c r="BM2623" s="3"/>
    </row>
    <row r="2624" spans="1:65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  <c r="AX2624" s="3"/>
      <c r="AY2624" s="3"/>
      <c r="AZ2624" s="3"/>
      <c r="BA2624" s="3"/>
      <c r="BB2624" s="3"/>
      <c r="BC2624" s="3"/>
      <c r="BD2624" s="3"/>
      <c r="BE2624" s="3"/>
      <c r="BF2624" s="3"/>
      <c r="BG2624" s="3"/>
      <c r="BH2624" s="3"/>
      <c r="BI2624" s="3"/>
      <c r="BJ2624" s="3"/>
      <c r="BK2624" s="3"/>
      <c r="BL2624" s="3"/>
      <c r="BM2624" s="3"/>
    </row>
    <row r="2625" spans="1:65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  <c r="BA2625" s="3"/>
      <c r="BB2625" s="3"/>
      <c r="BC2625" s="3"/>
      <c r="BD2625" s="3"/>
      <c r="BE2625" s="3"/>
      <c r="BF2625" s="3"/>
      <c r="BG2625" s="3"/>
      <c r="BH2625" s="3"/>
      <c r="BI2625" s="3"/>
      <c r="BJ2625" s="3"/>
      <c r="BK2625" s="3"/>
      <c r="BL2625" s="3"/>
      <c r="BM2625" s="3"/>
    </row>
    <row r="2626" spans="1:65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  <c r="AX2626" s="3"/>
      <c r="AY2626" s="3"/>
      <c r="AZ2626" s="3"/>
      <c r="BA2626" s="3"/>
      <c r="BB2626" s="3"/>
      <c r="BC2626" s="3"/>
      <c r="BD2626" s="3"/>
      <c r="BE2626" s="3"/>
      <c r="BF2626" s="3"/>
      <c r="BG2626" s="3"/>
      <c r="BH2626" s="3"/>
      <c r="BI2626" s="3"/>
      <c r="BJ2626" s="3"/>
      <c r="BK2626" s="3"/>
      <c r="BL2626" s="3"/>
      <c r="BM2626" s="3"/>
    </row>
    <row r="2627" spans="1:65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  <c r="BA2627" s="3"/>
      <c r="BB2627" s="3"/>
      <c r="BC2627" s="3"/>
      <c r="BD2627" s="3"/>
      <c r="BE2627" s="3"/>
      <c r="BF2627" s="3"/>
      <c r="BG2627" s="3"/>
      <c r="BH2627" s="3"/>
      <c r="BI2627" s="3"/>
      <c r="BJ2627" s="3"/>
      <c r="BK2627" s="3"/>
      <c r="BL2627" s="3"/>
      <c r="BM2627" s="3"/>
    </row>
    <row r="2628" spans="1:65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  <c r="BA2628" s="3"/>
      <c r="BB2628" s="3"/>
      <c r="BC2628" s="3"/>
      <c r="BD2628" s="3"/>
      <c r="BE2628" s="3"/>
      <c r="BF2628" s="3"/>
      <c r="BG2628" s="3"/>
      <c r="BH2628" s="3"/>
      <c r="BI2628" s="3"/>
      <c r="BJ2628" s="3"/>
      <c r="BK2628" s="3"/>
      <c r="BL2628" s="3"/>
      <c r="BM2628" s="3"/>
    </row>
    <row r="2629" spans="1:65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  <c r="BA2629" s="3"/>
      <c r="BB2629" s="3"/>
      <c r="BC2629" s="3"/>
      <c r="BD2629" s="3"/>
      <c r="BE2629" s="3"/>
      <c r="BF2629" s="3"/>
      <c r="BG2629" s="3"/>
      <c r="BH2629" s="3"/>
      <c r="BI2629" s="3"/>
      <c r="BJ2629" s="3"/>
      <c r="BK2629" s="3"/>
      <c r="BL2629" s="3"/>
      <c r="BM2629" s="3"/>
    </row>
    <row r="2630" spans="1:65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  <c r="AX2630" s="3"/>
      <c r="AY2630" s="3"/>
      <c r="AZ2630" s="3"/>
      <c r="BA2630" s="3"/>
      <c r="BB2630" s="3"/>
      <c r="BC2630" s="3"/>
      <c r="BD2630" s="3"/>
      <c r="BE2630" s="3"/>
      <c r="BF2630" s="3"/>
      <c r="BG2630" s="3"/>
      <c r="BH2630" s="3"/>
      <c r="BI2630" s="3"/>
      <c r="BJ2630" s="3"/>
      <c r="BK2630" s="3"/>
      <c r="BL2630" s="3"/>
      <c r="BM2630" s="3"/>
    </row>
    <row r="2631" spans="1:65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  <c r="AX2631" s="3"/>
      <c r="AY2631" s="3"/>
      <c r="AZ2631" s="3"/>
      <c r="BA2631" s="3"/>
      <c r="BB2631" s="3"/>
      <c r="BC2631" s="3"/>
      <c r="BD2631" s="3"/>
      <c r="BE2631" s="3"/>
      <c r="BF2631" s="3"/>
      <c r="BG2631" s="3"/>
      <c r="BH2631" s="3"/>
      <c r="BI2631" s="3"/>
      <c r="BJ2631" s="3"/>
      <c r="BK2631" s="3"/>
      <c r="BL2631" s="3"/>
      <c r="BM2631" s="3"/>
    </row>
    <row r="2632" spans="1:65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  <c r="AX2632" s="3"/>
      <c r="AY2632" s="3"/>
      <c r="AZ2632" s="3"/>
      <c r="BA2632" s="3"/>
      <c r="BB2632" s="3"/>
      <c r="BC2632" s="3"/>
      <c r="BD2632" s="3"/>
      <c r="BE2632" s="3"/>
      <c r="BF2632" s="3"/>
      <c r="BG2632" s="3"/>
      <c r="BH2632" s="3"/>
      <c r="BI2632" s="3"/>
      <c r="BJ2632" s="3"/>
      <c r="BK2632" s="3"/>
      <c r="BL2632" s="3"/>
      <c r="BM2632" s="3"/>
    </row>
    <row r="2633" spans="1:65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  <c r="BA2633" s="3"/>
      <c r="BB2633" s="3"/>
      <c r="BC2633" s="3"/>
      <c r="BD2633" s="3"/>
      <c r="BE2633" s="3"/>
      <c r="BF2633" s="3"/>
      <c r="BG2633" s="3"/>
      <c r="BH2633" s="3"/>
      <c r="BI2633" s="3"/>
      <c r="BJ2633" s="3"/>
      <c r="BK2633" s="3"/>
      <c r="BL2633" s="3"/>
      <c r="BM2633" s="3"/>
    </row>
    <row r="2634" spans="1:65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  <c r="AX2634" s="3"/>
      <c r="AY2634" s="3"/>
      <c r="AZ2634" s="3"/>
      <c r="BA2634" s="3"/>
      <c r="BB2634" s="3"/>
      <c r="BC2634" s="3"/>
      <c r="BD2634" s="3"/>
      <c r="BE2634" s="3"/>
      <c r="BF2634" s="3"/>
      <c r="BG2634" s="3"/>
      <c r="BH2634" s="3"/>
      <c r="BI2634" s="3"/>
      <c r="BJ2634" s="3"/>
      <c r="BK2634" s="3"/>
      <c r="BL2634" s="3"/>
      <c r="BM2634" s="3"/>
    </row>
    <row r="2635" spans="1:65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  <c r="BA2635" s="3"/>
      <c r="BB2635" s="3"/>
      <c r="BC2635" s="3"/>
      <c r="BD2635" s="3"/>
      <c r="BE2635" s="3"/>
      <c r="BF2635" s="3"/>
      <c r="BG2635" s="3"/>
      <c r="BH2635" s="3"/>
      <c r="BI2635" s="3"/>
      <c r="BJ2635" s="3"/>
      <c r="BK2635" s="3"/>
      <c r="BL2635" s="3"/>
      <c r="BM2635" s="3"/>
    </row>
    <row r="2636" spans="1:65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  <c r="BA2636" s="3"/>
      <c r="BB2636" s="3"/>
      <c r="BC2636" s="3"/>
      <c r="BD2636" s="3"/>
      <c r="BE2636" s="3"/>
      <c r="BF2636" s="3"/>
      <c r="BG2636" s="3"/>
      <c r="BH2636" s="3"/>
      <c r="BI2636" s="3"/>
      <c r="BJ2636" s="3"/>
      <c r="BK2636" s="3"/>
      <c r="BL2636" s="3"/>
      <c r="BM2636" s="3"/>
    </row>
    <row r="2637" spans="1:65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  <c r="BA2637" s="3"/>
      <c r="BB2637" s="3"/>
      <c r="BC2637" s="3"/>
      <c r="BD2637" s="3"/>
      <c r="BE2637" s="3"/>
      <c r="BF2637" s="3"/>
      <c r="BG2637" s="3"/>
      <c r="BH2637" s="3"/>
      <c r="BI2637" s="3"/>
      <c r="BJ2637" s="3"/>
      <c r="BK2637" s="3"/>
      <c r="BL2637" s="3"/>
      <c r="BM2637" s="3"/>
    </row>
    <row r="2638" spans="1:65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  <c r="AX2638" s="3"/>
      <c r="AY2638" s="3"/>
      <c r="AZ2638" s="3"/>
      <c r="BA2638" s="3"/>
      <c r="BB2638" s="3"/>
      <c r="BC2638" s="3"/>
      <c r="BD2638" s="3"/>
      <c r="BE2638" s="3"/>
      <c r="BF2638" s="3"/>
      <c r="BG2638" s="3"/>
      <c r="BH2638" s="3"/>
      <c r="BI2638" s="3"/>
      <c r="BJ2638" s="3"/>
      <c r="BK2638" s="3"/>
      <c r="BL2638" s="3"/>
      <c r="BM2638" s="3"/>
    </row>
    <row r="2639" spans="1:65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  <c r="AX2639" s="3"/>
      <c r="AY2639" s="3"/>
      <c r="AZ2639" s="3"/>
      <c r="BA2639" s="3"/>
      <c r="BB2639" s="3"/>
      <c r="BC2639" s="3"/>
      <c r="BD2639" s="3"/>
      <c r="BE2639" s="3"/>
      <c r="BF2639" s="3"/>
      <c r="BG2639" s="3"/>
      <c r="BH2639" s="3"/>
      <c r="BI2639" s="3"/>
      <c r="BJ2639" s="3"/>
      <c r="BK2639" s="3"/>
      <c r="BL2639" s="3"/>
      <c r="BM2639" s="3"/>
    </row>
    <row r="2640" spans="1:65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  <c r="AX2640" s="3"/>
      <c r="AY2640" s="3"/>
      <c r="AZ2640" s="3"/>
      <c r="BA2640" s="3"/>
      <c r="BB2640" s="3"/>
      <c r="BC2640" s="3"/>
      <c r="BD2640" s="3"/>
      <c r="BE2640" s="3"/>
      <c r="BF2640" s="3"/>
      <c r="BG2640" s="3"/>
      <c r="BH2640" s="3"/>
      <c r="BI2640" s="3"/>
      <c r="BJ2640" s="3"/>
      <c r="BK2640" s="3"/>
      <c r="BL2640" s="3"/>
      <c r="BM2640" s="3"/>
    </row>
    <row r="2641" spans="1:65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  <c r="AX2641" s="3"/>
      <c r="AY2641" s="3"/>
      <c r="AZ2641" s="3"/>
      <c r="BA2641" s="3"/>
      <c r="BB2641" s="3"/>
      <c r="BC2641" s="3"/>
      <c r="BD2641" s="3"/>
      <c r="BE2641" s="3"/>
      <c r="BF2641" s="3"/>
      <c r="BG2641" s="3"/>
      <c r="BH2641" s="3"/>
      <c r="BI2641" s="3"/>
      <c r="BJ2641" s="3"/>
      <c r="BK2641" s="3"/>
      <c r="BL2641" s="3"/>
      <c r="BM2641" s="3"/>
    </row>
    <row r="2642" spans="1:65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  <c r="AX2642" s="3"/>
      <c r="AY2642" s="3"/>
      <c r="AZ2642" s="3"/>
      <c r="BA2642" s="3"/>
      <c r="BB2642" s="3"/>
      <c r="BC2642" s="3"/>
      <c r="BD2642" s="3"/>
      <c r="BE2642" s="3"/>
      <c r="BF2642" s="3"/>
      <c r="BG2642" s="3"/>
      <c r="BH2642" s="3"/>
      <c r="BI2642" s="3"/>
      <c r="BJ2642" s="3"/>
      <c r="BK2642" s="3"/>
      <c r="BL2642" s="3"/>
      <c r="BM2642" s="3"/>
    </row>
    <row r="2643" spans="1:65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  <c r="AX2643" s="3"/>
      <c r="AY2643" s="3"/>
      <c r="AZ2643" s="3"/>
      <c r="BA2643" s="3"/>
      <c r="BB2643" s="3"/>
      <c r="BC2643" s="3"/>
      <c r="BD2643" s="3"/>
      <c r="BE2643" s="3"/>
      <c r="BF2643" s="3"/>
      <c r="BG2643" s="3"/>
      <c r="BH2643" s="3"/>
      <c r="BI2643" s="3"/>
      <c r="BJ2643" s="3"/>
      <c r="BK2643" s="3"/>
      <c r="BL2643" s="3"/>
      <c r="BM2643" s="3"/>
    </row>
    <row r="2644" spans="1:65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  <c r="AX2644" s="3"/>
      <c r="AY2644" s="3"/>
      <c r="AZ2644" s="3"/>
      <c r="BA2644" s="3"/>
      <c r="BB2644" s="3"/>
      <c r="BC2644" s="3"/>
      <c r="BD2644" s="3"/>
      <c r="BE2644" s="3"/>
      <c r="BF2644" s="3"/>
      <c r="BG2644" s="3"/>
      <c r="BH2644" s="3"/>
      <c r="BI2644" s="3"/>
      <c r="BJ2644" s="3"/>
      <c r="BK2644" s="3"/>
      <c r="BL2644" s="3"/>
      <c r="BM2644" s="3"/>
    </row>
    <row r="2645" spans="1:65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  <c r="BA2645" s="3"/>
      <c r="BB2645" s="3"/>
      <c r="BC2645" s="3"/>
      <c r="BD2645" s="3"/>
      <c r="BE2645" s="3"/>
      <c r="BF2645" s="3"/>
      <c r="BG2645" s="3"/>
      <c r="BH2645" s="3"/>
      <c r="BI2645" s="3"/>
      <c r="BJ2645" s="3"/>
      <c r="BK2645" s="3"/>
      <c r="BL2645" s="3"/>
      <c r="BM2645" s="3"/>
    </row>
    <row r="2646" spans="1:65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  <c r="AX2646" s="3"/>
      <c r="AY2646" s="3"/>
      <c r="AZ2646" s="3"/>
      <c r="BA2646" s="3"/>
      <c r="BB2646" s="3"/>
      <c r="BC2646" s="3"/>
      <c r="BD2646" s="3"/>
      <c r="BE2646" s="3"/>
      <c r="BF2646" s="3"/>
      <c r="BG2646" s="3"/>
      <c r="BH2646" s="3"/>
      <c r="BI2646" s="3"/>
      <c r="BJ2646" s="3"/>
      <c r="BK2646" s="3"/>
      <c r="BL2646" s="3"/>
      <c r="BM2646" s="3"/>
    </row>
    <row r="2647" spans="1:65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  <c r="AX2647" s="3"/>
      <c r="AY2647" s="3"/>
      <c r="AZ2647" s="3"/>
      <c r="BA2647" s="3"/>
      <c r="BB2647" s="3"/>
      <c r="BC2647" s="3"/>
      <c r="BD2647" s="3"/>
      <c r="BE2647" s="3"/>
      <c r="BF2647" s="3"/>
      <c r="BG2647" s="3"/>
      <c r="BH2647" s="3"/>
      <c r="BI2647" s="3"/>
      <c r="BJ2647" s="3"/>
      <c r="BK2647" s="3"/>
      <c r="BL2647" s="3"/>
      <c r="BM2647" s="3"/>
    </row>
    <row r="2648" spans="1:65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  <c r="BA2648" s="3"/>
      <c r="BB2648" s="3"/>
      <c r="BC2648" s="3"/>
      <c r="BD2648" s="3"/>
      <c r="BE2648" s="3"/>
      <c r="BF2648" s="3"/>
      <c r="BG2648" s="3"/>
      <c r="BH2648" s="3"/>
      <c r="BI2648" s="3"/>
      <c r="BJ2648" s="3"/>
      <c r="BK2648" s="3"/>
      <c r="BL2648" s="3"/>
      <c r="BM2648" s="3"/>
    </row>
    <row r="2649" spans="1:65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  <c r="AX2649" s="3"/>
      <c r="AY2649" s="3"/>
      <c r="AZ2649" s="3"/>
      <c r="BA2649" s="3"/>
      <c r="BB2649" s="3"/>
      <c r="BC2649" s="3"/>
      <c r="BD2649" s="3"/>
      <c r="BE2649" s="3"/>
      <c r="BF2649" s="3"/>
      <c r="BG2649" s="3"/>
      <c r="BH2649" s="3"/>
      <c r="BI2649" s="3"/>
      <c r="BJ2649" s="3"/>
      <c r="BK2649" s="3"/>
      <c r="BL2649" s="3"/>
      <c r="BM2649" s="3"/>
    </row>
    <row r="2650" spans="1:65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  <c r="AX2650" s="3"/>
      <c r="AY2650" s="3"/>
      <c r="AZ2650" s="3"/>
      <c r="BA2650" s="3"/>
      <c r="BB2650" s="3"/>
      <c r="BC2650" s="3"/>
      <c r="BD2650" s="3"/>
      <c r="BE2650" s="3"/>
      <c r="BF2650" s="3"/>
      <c r="BG2650" s="3"/>
      <c r="BH2650" s="3"/>
      <c r="BI2650" s="3"/>
      <c r="BJ2650" s="3"/>
      <c r="BK2650" s="3"/>
      <c r="BL2650" s="3"/>
      <c r="BM2650" s="3"/>
    </row>
    <row r="2651" spans="1:65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  <c r="AX2651" s="3"/>
      <c r="AY2651" s="3"/>
      <c r="AZ2651" s="3"/>
      <c r="BA2651" s="3"/>
      <c r="BB2651" s="3"/>
      <c r="BC2651" s="3"/>
      <c r="BD2651" s="3"/>
      <c r="BE2651" s="3"/>
      <c r="BF2651" s="3"/>
      <c r="BG2651" s="3"/>
      <c r="BH2651" s="3"/>
      <c r="BI2651" s="3"/>
      <c r="BJ2651" s="3"/>
      <c r="BK2651" s="3"/>
      <c r="BL2651" s="3"/>
      <c r="BM2651" s="3"/>
    </row>
    <row r="2652" spans="1:65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  <c r="AX2652" s="3"/>
      <c r="AY2652" s="3"/>
      <c r="AZ2652" s="3"/>
      <c r="BA2652" s="3"/>
      <c r="BB2652" s="3"/>
      <c r="BC2652" s="3"/>
      <c r="BD2652" s="3"/>
      <c r="BE2652" s="3"/>
      <c r="BF2652" s="3"/>
      <c r="BG2652" s="3"/>
      <c r="BH2652" s="3"/>
      <c r="BI2652" s="3"/>
      <c r="BJ2652" s="3"/>
      <c r="BK2652" s="3"/>
      <c r="BL2652" s="3"/>
      <c r="BM2652" s="3"/>
    </row>
    <row r="2653" spans="1:65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  <c r="BA2653" s="3"/>
      <c r="BB2653" s="3"/>
      <c r="BC2653" s="3"/>
      <c r="BD2653" s="3"/>
      <c r="BE2653" s="3"/>
      <c r="BF2653" s="3"/>
      <c r="BG2653" s="3"/>
      <c r="BH2653" s="3"/>
      <c r="BI2653" s="3"/>
      <c r="BJ2653" s="3"/>
      <c r="BK2653" s="3"/>
      <c r="BL2653" s="3"/>
      <c r="BM2653" s="3"/>
    </row>
    <row r="2654" spans="1:65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  <c r="AX2654" s="3"/>
      <c r="AY2654" s="3"/>
      <c r="AZ2654" s="3"/>
      <c r="BA2654" s="3"/>
      <c r="BB2654" s="3"/>
      <c r="BC2654" s="3"/>
      <c r="BD2654" s="3"/>
      <c r="BE2654" s="3"/>
      <c r="BF2654" s="3"/>
      <c r="BG2654" s="3"/>
      <c r="BH2654" s="3"/>
      <c r="BI2654" s="3"/>
      <c r="BJ2654" s="3"/>
      <c r="BK2654" s="3"/>
      <c r="BL2654" s="3"/>
      <c r="BM2654" s="3"/>
    </row>
    <row r="2655" spans="1:65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  <c r="AX2655" s="3"/>
      <c r="AY2655" s="3"/>
      <c r="AZ2655" s="3"/>
      <c r="BA2655" s="3"/>
      <c r="BB2655" s="3"/>
      <c r="BC2655" s="3"/>
      <c r="BD2655" s="3"/>
      <c r="BE2655" s="3"/>
      <c r="BF2655" s="3"/>
      <c r="BG2655" s="3"/>
      <c r="BH2655" s="3"/>
      <c r="BI2655" s="3"/>
      <c r="BJ2655" s="3"/>
      <c r="BK2655" s="3"/>
      <c r="BL2655" s="3"/>
      <c r="BM2655" s="3"/>
    </row>
    <row r="2656" spans="1:65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  <c r="AX2656" s="3"/>
      <c r="AY2656" s="3"/>
      <c r="AZ2656" s="3"/>
      <c r="BA2656" s="3"/>
      <c r="BB2656" s="3"/>
      <c r="BC2656" s="3"/>
      <c r="BD2656" s="3"/>
      <c r="BE2656" s="3"/>
      <c r="BF2656" s="3"/>
      <c r="BG2656" s="3"/>
      <c r="BH2656" s="3"/>
      <c r="BI2656" s="3"/>
      <c r="BJ2656" s="3"/>
      <c r="BK2656" s="3"/>
      <c r="BL2656" s="3"/>
      <c r="BM2656" s="3"/>
    </row>
    <row r="2657" spans="1:65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  <c r="AX2657" s="3"/>
      <c r="AY2657" s="3"/>
      <c r="AZ2657" s="3"/>
      <c r="BA2657" s="3"/>
      <c r="BB2657" s="3"/>
      <c r="BC2657" s="3"/>
      <c r="BD2657" s="3"/>
      <c r="BE2657" s="3"/>
      <c r="BF2657" s="3"/>
      <c r="BG2657" s="3"/>
      <c r="BH2657" s="3"/>
      <c r="BI2657" s="3"/>
      <c r="BJ2657" s="3"/>
      <c r="BK2657" s="3"/>
      <c r="BL2657" s="3"/>
      <c r="BM2657" s="3"/>
    </row>
    <row r="2658" spans="1:65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  <c r="AX2658" s="3"/>
      <c r="AY2658" s="3"/>
      <c r="AZ2658" s="3"/>
      <c r="BA2658" s="3"/>
      <c r="BB2658" s="3"/>
      <c r="BC2658" s="3"/>
      <c r="BD2658" s="3"/>
      <c r="BE2658" s="3"/>
      <c r="BF2658" s="3"/>
      <c r="BG2658" s="3"/>
      <c r="BH2658" s="3"/>
      <c r="BI2658" s="3"/>
      <c r="BJ2658" s="3"/>
      <c r="BK2658" s="3"/>
      <c r="BL2658" s="3"/>
      <c r="BM2658" s="3"/>
    </row>
    <row r="2659" spans="1:65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  <c r="AX2659" s="3"/>
      <c r="AY2659" s="3"/>
      <c r="AZ2659" s="3"/>
      <c r="BA2659" s="3"/>
      <c r="BB2659" s="3"/>
      <c r="BC2659" s="3"/>
      <c r="BD2659" s="3"/>
      <c r="BE2659" s="3"/>
      <c r="BF2659" s="3"/>
      <c r="BG2659" s="3"/>
      <c r="BH2659" s="3"/>
      <c r="BI2659" s="3"/>
      <c r="BJ2659" s="3"/>
      <c r="BK2659" s="3"/>
      <c r="BL2659" s="3"/>
      <c r="BM2659" s="3"/>
    </row>
    <row r="2660" spans="1:65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  <c r="AX2660" s="3"/>
      <c r="AY2660" s="3"/>
      <c r="AZ2660" s="3"/>
      <c r="BA2660" s="3"/>
      <c r="BB2660" s="3"/>
      <c r="BC2660" s="3"/>
      <c r="BD2660" s="3"/>
      <c r="BE2660" s="3"/>
      <c r="BF2660" s="3"/>
      <c r="BG2660" s="3"/>
      <c r="BH2660" s="3"/>
      <c r="BI2660" s="3"/>
      <c r="BJ2660" s="3"/>
      <c r="BK2660" s="3"/>
      <c r="BL2660" s="3"/>
      <c r="BM2660" s="3"/>
    </row>
    <row r="2661" spans="1:65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  <c r="AX2661" s="3"/>
      <c r="AY2661" s="3"/>
      <c r="AZ2661" s="3"/>
      <c r="BA2661" s="3"/>
      <c r="BB2661" s="3"/>
      <c r="BC2661" s="3"/>
      <c r="BD2661" s="3"/>
      <c r="BE2661" s="3"/>
      <c r="BF2661" s="3"/>
      <c r="BG2661" s="3"/>
      <c r="BH2661" s="3"/>
      <c r="BI2661" s="3"/>
      <c r="BJ2661" s="3"/>
      <c r="BK2661" s="3"/>
      <c r="BL2661" s="3"/>
      <c r="BM2661" s="3"/>
    </row>
    <row r="2662" spans="1:65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  <c r="AX2662" s="3"/>
      <c r="AY2662" s="3"/>
      <c r="AZ2662" s="3"/>
      <c r="BA2662" s="3"/>
      <c r="BB2662" s="3"/>
      <c r="BC2662" s="3"/>
      <c r="BD2662" s="3"/>
      <c r="BE2662" s="3"/>
      <c r="BF2662" s="3"/>
      <c r="BG2662" s="3"/>
      <c r="BH2662" s="3"/>
      <c r="BI2662" s="3"/>
      <c r="BJ2662" s="3"/>
      <c r="BK2662" s="3"/>
      <c r="BL2662" s="3"/>
      <c r="BM2662" s="3"/>
    </row>
    <row r="2663" spans="1:65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  <c r="AX2663" s="3"/>
      <c r="AY2663" s="3"/>
      <c r="AZ2663" s="3"/>
      <c r="BA2663" s="3"/>
      <c r="BB2663" s="3"/>
      <c r="BC2663" s="3"/>
      <c r="BD2663" s="3"/>
      <c r="BE2663" s="3"/>
      <c r="BF2663" s="3"/>
      <c r="BG2663" s="3"/>
      <c r="BH2663" s="3"/>
      <c r="BI2663" s="3"/>
      <c r="BJ2663" s="3"/>
      <c r="BK2663" s="3"/>
      <c r="BL2663" s="3"/>
      <c r="BM2663" s="3"/>
    </row>
    <row r="2664" spans="1:65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  <c r="BA2664" s="3"/>
      <c r="BB2664" s="3"/>
      <c r="BC2664" s="3"/>
      <c r="BD2664" s="3"/>
      <c r="BE2664" s="3"/>
      <c r="BF2664" s="3"/>
      <c r="BG2664" s="3"/>
      <c r="BH2664" s="3"/>
      <c r="BI2664" s="3"/>
      <c r="BJ2664" s="3"/>
      <c r="BK2664" s="3"/>
      <c r="BL2664" s="3"/>
      <c r="BM2664" s="3"/>
    </row>
    <row r="2665" spans="1:65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  <c r="BA2665" s="3"/>
      <c r="BB2665" s="3"/>
      <c r="BC2665" s="3"/>
      <c r="BD2665" s="3"/>
      <c r="BE2665" s="3"/>
      <c r="BF2665" s="3"/>
      <c r="BG2665" s="3"/>
      <c r="BH2665" s="3"/>
      <c r="BI2665" s="3"/>
      <c r="BJ2665" s="3"/>
      <c r="BK2665" s="3"/>
      <c r="BL2665" s="3"/>
      <c r="BM2665" s="3"/>
    </row>
    <row r="2666" spans="1:65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  <c r="BA2666" s="3"/>
      <c r="BB2666" s="3"/>
      <c r="BC2666" s="3"/>
      <c r="BD2666" s="3"/>
      <c r="BE2666" s="3"/>
      <c r="BF2666" s="3"/>
      <c r="BG2666" s="3"/>
      <c r="BH2666" s="3"/>
      <c r="BI2666" s="3"/>
      <c r="BJ2666" s="3"/>
      <c r="BK2666" s="3"/>
      <c r="BL2666" s="3"/>
      <c r="BM2666" s="3"/>
    </row>
    <row r="2667" spans="1:65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  <c r="BA2667" s="3"/>
      <c r="BB2667" s="3"/>
      <c r="BC2667" s="3"/>
      <c r="BD2667" s="3"/>
      <c r="BE2667" s="3"/>
      <c r="BF2667" s="3"/>
      <c r="BG2667" s="3"/>
      <c r="BH2667" s="3"/>
      <c r="BI2667" s="3"/>
      <c r="BJ2667" s="3"/>
      <c r="BK2667" s="3"/>
      <c r="BL2667" s="3"/>
      <c r="BM2667" s="3"/>
    </row>
    <row r="2668" spans="1:65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  <c r="BA2668" s="3"/>
      <c r="BB2668" s="3"/>
      <c r="BC2668" s="3"/>
      <c r="BD2668" s="3"/>
      <c r="BE2668" s="3"/>
      <c r="BF2668" s="3"/>
      <c r="BG2668" s="3"/>
      <c r="BH2668" s="3"/>
      <c r="BI2668" s="3"/>
      <c r="BJ2668" s="3"/>
      <c r="BK2668" s="3"/>
      <c r="BL2668" s="3"/>
      <c r="BM2668" s="3"/>
    </row>
    <row r="2669" spans="1:65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  <c r="BA2669" s="3"/>
      <c r="BB2669" s="3"/>
      <c r="BC2669" s="3"/>
      <c r="BD2669" s="3"/>
      <c r="BE2669" s="3"/>
      <c r="BF2669" s="3"/>
      <c r="BG2669" s="3"/>
      <c r="BH2669" s="3"/>
      <c r="BI2669" s="3"/>
      <c r="BJ2669" s="3"/>
      <c r="BK2669" s="3"/>
      <c r="BL2669" s="3"/>
      <c r="BM2669" s="3"/>
    </row>
    <row r="2670" spans="1:65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  <c r="BA2670" s="3"/>
      <c r="BB2670" s="3"/>
      <c r="BC2670" s="3"/>
      <c r="BD2670" s="3"/>
      <c r="BE2670" s="3"/>
      <c r="BF2670" s="3"/>
      <c r="BG2670" s="3"/>
      <c r="BH2670" s="3"/>
      <c r="BI2670" s="3"/>
      <c r="BJ2670" s="3"/>
      <c r="BK2670" s="3"/>
      <c r="BL2670" s="3"/>
      <c r="BM2670" s="3"/>
    </row>
    <row r="2671" spans="1:65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  <c r="BA2671" s="3"/>
      <c r="BB2671" s="3"/>
      <c r="BC2671" s="3"/>
      <c r="BD2671" s="3"/>
      <c r="BE2671" s="3"/>
      <c r="BF2671" s="3"/>
      <c r="BG2671" s="3"/>
      <c r="BH2671" s="3"/>
      <c r="BI2671" s="3"/>
      <c r="BJ2671" s="3"/>
      <c r="BK2671" s="3"/>
      <c r="BL2671" s="3"/>
      <c r="BM2671" s="3"/>
    </row>
    <row r="2672" spans="1:65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  <c r="BA2672" s="3"/>
      <c r="BB2672" s="3"/>
      <c r="BC2672" s="3"/>
      <c r="BD2672" s="3"/>
      <c r="BE2672" s="3"/>
      <c r="BF2672" s="3"/>
      <c r="BG2672" s="3"/>
      <c r="BH2672" s="3"/>
      <c r="BI2672" s="3"/>
      <c r="BJ2672" s="3"/>
      <c r="BK2672" s="3"/>
      <c r="BL2672" s="3"/>
      <c r="BM2672" s="3"/>
    </row>
    <row r="2673" spans="1:65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  <c r="BA2673" s="3"/>
      <c r="BB2673" s="3"/>
      <c r="BC2673" s="3"/>
      <c r="BD2673" s="3"/>
      <c r="BE2673" s="3"/>
      <c r="BF2673" s="3"/>
      <c r="BG2673" s="3"/>
      <c r="BH2673" s="3"/>
      <c r="BI2673" s="3"/>
      <c r="BJ2673" s="3"/>
      <c r="BK2673" s="3"/>
      <c r="BL2673" s="3"/>
      <c r="BM2673" s="3"/>
    </row>
    <row r="2674" spans="1:65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  <c r="BA2674" s="3"/>
      <c r="BB2674" s="3"/>
      <c r="BC2674" s="3"/>
      <c r="BD2674" s="3"/>
      <c r="BE2674" s="3"/>
      <c r="BF2674" s="3"/>
      <c r="BG2674" s="3"/>
      <c r="BH2674" s="3"/>
      <c r="BI2674" s="3"/>
      <c r="BJ2674" s="3"/>
      <c r="BK2674" s="3"/>
      <c r="BL2674" s="3"/>
      <c r="BM2674" s="3"/>
    </row>
    <row r="2675" spans="1:65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  <c r="BA2675" s="3"/>
      <c r="BB2675" s="3"/>
      <c r="BC2675" s="3"/>
      <c r="BD2675" s="3"/>
      <c r="BE2675" s="3"/>
      <c r="BF2675" s="3"/>
      <c r="BG2675" s="3"/>
      <c r="BH2675" s="3"/>
      <c r="BI2675" s="3"/>
      <c r="BJ2675" s="3"/>
      <c r="BK2675" s="3"/>
      <c r="BL2675" s="3"/>
      <c r="BM2675" s="3"/>
    </row>
    <row r="2676" spans="1:65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  <c r="BA2676" s="3"/>
      <c r="BB2676" s="3"/>
      <c r="BC2676" s="3"/>
      <c r="BD2676" s="3"/>
      <c r="BE2676" s="3"/>
      <c r="BF2676" s="3"/>
      <c r="BG2676" s="3"/>
      <c r="BH2676" s="3"/>
      <c r="BI2676" s="3"/>
      <c r="BJ2676" s="3"/>
      <c r="BK2676" s="3"/>
      <c r="BL2676" s="3"/>
      <c r="BM2676" s="3"/>
    </row>
    <row r="2677" spans="1:65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  <c r="BA2677" s="3"/>
      <c r="BB2677" s="3"/>
      <c r="BC2677" s="3"/>
      <c r="BD2677" s="3"/>
      <c r="BE2677" s="3"/>
      <c r="BF2677" s="3"/>
      <c r="BG2677" s="3"/>
      <c r="BH2677" s="3"/>
      <c r="BI2677" s="3"/>
      <c r="BJ2677" s="3"/>
      <c r="BK2677" s="3"/>
      <c r="BL2677" s="3"/>
      <c r="BM2677" s="3"/>
    </row>
    <row r="2678" spans="1:65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  <c r="BA2678" s="3"/>
      <c r="BB2678" s="3"/>
      <c r="BC2678" s="3"/>
      <c r="BD2678" s="3"/>
      <c r="BE2678" s="3"/>
      <c r="BF2678" s="3"/>
      <c r="BG2678" s="3"/>
      <c r="BH2678" s="3"/>
      <c r="BI2678" s="3"/>
      <c r="BJ2678" s="3"/>
      <c r="BK2678" s="3"/>
      <c r="BL2678" s="3"/>
      <c r="BM2678" s="3"/>
    </row>
    <row r="2679" spans="1:65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  <c r="BA2679" s="3"/>
      <c r="BB2679" s="3"/>
      <c r="BC2679" s="3"/>
      <c r="BD2679" s="3"/>
      <c r="BE2679" s="3"/>
      <c r="BF2679" s="3"/>
      <c r="BG2679" s="3"/>
      <c r="BH2679" s="3"/>
      <c r="BI2679" s="3"/>
      <c r="BJ2679" s="3"/>
      <c r="BK2679" s="3"/>
      <c r="BL2679" s="3"/>
      <c r="BM2679" s="3"/>
    </row>
    <row r="2680" spans="1:65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  <c r="BA2680" s="3"/>
      <c r="BB2680" s="3"/>
      <c r="BC2680" s="3"/>
      <c r="BD2680" s="3"/>
      <c r="BE2680" s="3"/>
      <c r="BF2680" s="3"/>
      <c r="BG2680" s="3"/>
      <c r="BH2680" s="3"/>
      <c r="BI2680" s="3"/>
      <c r="BJ2680" s="3"/>
      <c r="BK2680" s="3"/>
      <c r="BL2680" s="3"/>
      <c r="BM2680" s="3"/>
    </row>
    <row r="2681" spans="1:65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  <c r="BA2681" s="3"/>
      <c r="BB2681" s="3"/>
      <c r="BC2681" s="3"/>
      <c r="BD2681" s="3"/>
      <c r="BE2681" s="3"/>
      <c r="BF2681" s="3"/>
      <c r="BG2681" s="3"/>
      <c r="BH2681" s="3"/>
      <c r="BI2681" s="3"/>
      <c r="BJ2681" s="3"/>
      <c r="BK2681" s="3"/>
      <c r="BL2681" s="3"/>
      <c r="BM2681" s="3"/>
    </row>
    <row r="2682" spans="1:65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  <c r="BA2682" s="3"/>
      <c r="BB2682" s="3"/>
      <c r="BC2682" s="3"/>
      <c r="BD2682" s="3"/>
      <c r="BE2682" s="3"/>
      <c r="BF2682" s="3"/>
      <c r="BG2682" s="3"/>
      <c r="BH2682" s="3"/>
      <c r="BI2682" s="3"/>
      <c r="BJ2682" s="3"/>
      <c r="BK2682" s="3"/>
      <c r="BL2682" s="3"/>
      <c r="BM2682" s="3"/>
    </row>
    <row r="2683" spans="1:65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  <c r="BA2683" s="3"/>
      <c r="BB2683" s="3"/>
      <c r="BC2683" s="3"/>
      <c r="BD2683" s="3"/>
      <c r="BE2683" s="3"/>
      <c r="BF2683" s="3"/>
      <c r="BG2683" s="3"/>
      <c r="BH2683" s="3"/>
      <c r="BI2683" s="3"/>
      <c r="BJ2683" s="3"/>
      <c r="BK2683" s="3"/>
      <c r="BL2683" s="3"/>
      <c r="BM2683" s="3"/>
    </row>
    <row r="2684" spans="1:65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  <c r="BA2684" s="3"/>
      <c r="BB2684" s="3"/>
      <c r="BC2684" s="3"/>
      <c r="BD2684" s="3"/>
      <c r="BE2684" s="3"/>
      <c r="BF2684" s="3"/>
      <c r="BG2684" s="3"/>
      <c r="BH2684" s="3"/>
      <c r="BI2684" s="3"/>
      <c r="BJ2684" s="3"/>
      <c r="BK2684" s="3"/>
      <c r="BL2684" s="3"/>
      <c r="BM2684" s="3"/>
    </row>
    <row r="2685" spans="1:65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  <c r="BA2685" s="3"/>
      <c r="BB2685" s="3"/>
      <c r="BC2685" s="3"/>
      <c r="BD2685" s="3"/>
      <c r="BE2685" s="3"/>
      <c r="BF2685" s="3"/>
      <c r="BG2685" s="3"/>
      <c r="BH2685" s="3"/>
      <c r="BI2685" s="3"/>
      <c r="BJ2685" s="3"/>
      <c r="BK2685" s="3"/>
      <c r="BL2685" s="3"/>
      <c r="BM2685" s="3"/>
    </row>
    <row r="2686" spans="1:65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  <c r="AX2686" s="3"/>
      <c r="AY2686" s="3"/>
      <c r="AZ2686" s="3"/>
      <c r="BA2686" s="3"/>
      <c r="BB2686" s="3"/>
      <c r="BC2686" s="3"/>
      <c r="BD2686" s="3"/>
      <c r="BE2686" s="3"/>
      <c r="BF2686" s="3"/>
      <c r="BG2686" s="3"/>
      <c r="BH2686" s="3"/>
      <c r="BI2686" s="3"/>
      <c r="BJ2686" s="3"/>
      <c r="BK2686" s="3"/>
      <c r="BL2686" s="3"/>
      <c r="BM2686" s="3"/>
    </row>
    <row r="2687" spans="1:65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  <c r="AX2687" s="3"/>
      <c r="AY2687" s="3"/>
      <c r="AZ2687" s="3"/>
      <c r="BA2687" s="3"/>
      <c r="BB2687" s="3"/>
      <c r="BC2687" s="3"/>
      <c r="BD2687" s="3"/>
      <c r="BE2687" s="3"/>
      <c r="BF2687" s="3"/>
      <c r="BG2687" s="3"/>
      <c r="BH2687" s="3"/>
      <c r="BI2687" s="3"/>
      <c r="BJ2687" s="3"/>
      <c r="BK2687" s="3"/>
      <c r="BL2687" s="3"/>
      <c r="BM2687" s="3"/>
    </row>
    <row r="2688" spans="1:65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  <c r="AX2688" s="3"/>
      <c r="AY2688" s="3"/>
      <c r="AZ2688" s="3"/>
      <c r="BA2688" s="3"/>
      <c r="BB2688" s="3"/>
      <c r="BC2688" s="3"/>
      <c r="BD2688" s="3"/>
      <c r="BE2688" s="3"/>
      <c r="BF2688" s="3"/>
      <c r="BG2688" s="3"/>
      <c r="BH2688" s="3"/>
      <c r="BI2688" s="3"/>
      <c r="BJ2688" s="3"/>
      <c r="BK2688" s="3"/>
      <c r="BL2688" s="3"/>
      <c r="BM2688" s="3"/>
    </row>
    <row r="2689" spans="1:65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  <c r="AX2689" s="3"/>
      <c r="AY2689" s="3"/>
      <c r="AZ2689" s="3"/>
      <c r="BA2689" s="3"/>
      <c r="BB2689" s="3"/>
      <c r="BC2689" s="3"/>
      <c r="BD2689" s="3"/>
      <c r="BE2689" s="3"/>
      <c r="BF2689" s="3"/>
      <c r="BG2689" s="3"/>
      <c r="BH2689" s="3"/>
      <c r="BI2689" s="3"/>
      <c r="BJ2689" s="3"/>
      <c r="BK2689" s="3"/>
      <c r="BL2689" s="3"/>
      <c r="BM2689" s="3"/>
    </row>
    <row r="2690" spans="1:65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  <c r="AX2690" s="3"/>
      <c r="AY2690" s="3"/>
      <c r="AZ2690" s="3"/>
      <c r="BA2690" s="3"/>
      <c r="BB2690" s="3"/>
      <c r="BC2690" s="3"/>
      <c r="BD2690" s="3"/>
      <c r="BE2690" s="3"/>
      <c r="BF2690" s="3"/>
      <c r="BG2690" s="3"/>
      <c r="BH2690" s="3"/>
      <c r="BI2690" s="3"/>
      <c r="BJ2690" s="3"/>
      <c r="BK2690" s="3"/>
      <c r="BL2690" s="3"/>
      <c r="BM2690" s="3"/>
    </row>
    <row r="2691" spans="1:65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  <c r="AX2691" s="3"/>
      <c r="AY2691" s="3"/>
      <c r="AZ2691" s="3"/>
      <c r="BA2691" s="3"/>
      <c r="BB2691" s="3"/>
      <c r="BC2691" s="3"/>
      <c r="BD2691" s="3"/>
      <c r="BE2691" s="3"/>
      <c r="BF2691" s="3"/>
      <c r="BG2691" s="3"/>
      <c r="BH2691" s="3"/>
      <c r="BI2691" s="3"/>
      <c r="BJ2691" s="3"/>
      <c r="BK2691" s="3"/>
      <c r="BL2691" s="3"/>
      <c r="BM2691" s="3"/>
    </row>
    <row r="2692" spans="1:65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  <c r="AX2692" s="3"/>
      <c r="AY2692" s="3"/>
      <c r="AZ2692" s="3"/>
      <c r="BA2692" s="3"/>
      <c r="BB2692" s="3"/>
      <c r="BC2692" s="3"/>
      <c r="BD2692" s="3"/>
      <c r="BE2692" s="3"/>
      <c r="BF2692" s="3"/>
      <c r="BG2692" s="3"/>
      <c r="BH2692" s="3"/>
      <c r="BI2692" s="3"/>
      <c r="BJ2692" s="3"/>
      <c r="BK2692" s="3"/>
      <c r="BL2692" s="3"/>
      <c r="BM2692" s="3"/>
    </row>
    <row r="2693" spans="1:65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  <c r="AX2693" s="3"/>
      <c r="AY2693" s="3"/>
      <c r="AZ2693" s="3"/>
      <c r="BA2693" s="3"/>
      <c r="BB2693" s="3"/>
      <c r="BC2693" s="3"/>
      <c r="BD2693" s="3"/>
      <c r="BE2693" s="3"/>
      <c r="BF2693" s="3"/>
      <c r="BG2693" s="3"/>
      <c r="BH2693" s="3"/>
      <c r="BI2693" s="3"/>
      <c r="BJ2693" s="3"/>
      <c r="BK2693" s="3"/>
      <c r="BL2693" s="3"/>
      <c r="BM2693" s="3"/>
    </row>
    <row r="2694" spans="1:65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  <c r="AX2694" s="3"/>
      <c r="AY2694" s="3"/>
      <c r="AZ2694" s="3"/>
      <c r="BA2694" s="3"/>
      <c r="BB2694" s="3"/>
      <c r="BC2694" s="3"/>
      <c r="BD2694" s="3"/>
      <c r="BE2694" s="3"/>
      <c r="BF2694" s="3"/>
      <c r="BG2694" s="3"/>
      <c r="BH2694" s="3"/>
      <c r="BI2694" s="3"/>
      <c r="BJ2694" s="3"/>
      <c r="BK2694" s="3"/>
      <c r="BL2694" s="3"/>
      <c r="BM2694" s="3"/>
    </row>
    <row r="2695" spans="1:65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  <c r="AX2695" s="3"/>
      <c r="AY2695" s="3"/>
      <c r="AZ2695" s="3"/>
      <c r="BA2695" s="3"/>
      <c r="BB2695" s="3"/>
      <c r="BC2695" s="3"/>
      <c r="BD2695" s="3"/>
      <c r="BE2695" s="3"/>
      <c r="BF2695" s="3"/>
      <c r="BG2695" s="3"/>
      <c r="BH2695" s="3"/>
      <c r="BI2695" s="3"/>
      <c r="BJ2695" s="3"/>
      <c r="BK2695" s="3"/>
      <c r="BL2695" s="3"/>
      <c r="BM2695" s="3"/>
    </row>
    <row r="2696" spans="1:65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  <c r="AX2696" s="3"/>
      <c r="AY2696" s="3"/>
      <c r="AZ2696" s="3"/>
      <c r="BA2696" s="3"/>
      <c r="BB2696" s="3"/>
      <c r="BC2696" s="3"/>
      <c r="BD2696" s="3"/>
      <c r="BE2696" s="3"/>
      <c r="BF2696" s="3"/>
      <c r="BG2696" s="3"/>
      <c r="BH2696" s="3"/>
      <c r="BI2696" s="3"/>
      <c r="BJ2696" s="3"/>
      <c r="BK2696" s="3"/>
      <c r="BL2696" s="3"/>
      <c r="BM2696" s="3"/>
    </row>
    <row r="2697" spans="1:65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  <c r="AX2697" s="3"/>
      <c r="AY2697" s="3"/>
      <c r="AZ2697" s="3"/>
      <c r="BA2697" s="3"/>
      <c r="BB2697" s="3"/>
      <c r="BC2697" s="3"/>
      <c r="BD2697" s="3"/>
      <c r="BE2697" s="3"/>
      <c r="BF2697" s="3"/>
      <c r="BG2697" s="3"/>
      <c r="BH2697" s="3"/>
      <c r="BI2697" s="3"/>
      <c r="BJ2697" s="3"/>
      <c r="BK2697" s="3"/>
      <c r="BL2697" s="3"/>
      <c r="BM2697" s="3"/>
    </row>
    <row r="2698" spans="1:65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  <c r="BA2698" s="3"/>
      <c r="BB2698" s="3"/>
      <c r="BC2698" s="3"/>
      <c r="BD2698" s="3"/>
      <c r="BE2698" s="3"/>
      <c r="BF2698" s="3"/>
      <c r="BG2698" s="3"/>
      <c r="BH2698" s="3"/>
      <c r="BI2698" s="3"/>
      <c r="BJ2698" s="3"/>
      <c r="BK2698" s="3"/>
      <c r="BL2698" s="3"/>
      <c r="BM2698" s="3"/>
    </row>
    <row r="2699" spans="1:65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  <c r="AX2699" s="3"/>
      <c r="AY2699" s="3"/>
      <c r="AZ2699" s="3"/>
      <c r="BA2699" s="3"/>
      <c r="BB2699" s="3"/>
      <c r="BC2699" s="3"/>
      <c r="BD2699" s="3"/>
      <c r="BE2699" s="3"/>
      <c r="BF2699" s="3"/>
      <c r="BG2699" s="3"/>
      <c r="BH2699" s="3"/>
      <c r="BI2699" s="3"/>
      <c r="BJ2699" s="3"/>
      <c r="BK2699" s="3"/>
      <c r="BL2699" s="3"/>
      <c r="BM2699" s="3"/>
    </row>
    <row r="2700" spans="1:65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  <c r="AX2700" s="3"/>
      <c r="AY2700" s="3"/>
      <c r="AZ2700" s="3"/>
      <c r="BA2700" s="3"/>
      <c r="BB2700" s="3"/>
      <c r="BC2700" s="3"/>
      <c r="BD2700" s="3"/>
      <c r="BE2700" s="3"/>
      <c r="BF2700" s="3"/>
      <c r="BG2700" s="3"/>
      <c r="BH2700" s="3"/>
      <c r="BI2700" s="3"/>
      <c r="BJ2700" s="3"/>
      <c r="BK2700" s="3"/>
      <c r="BL2700" s="3"/>
      <c r="BM2700" s="3"/>
    </row>
    <row r="2701" spans="1:65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  <c r="BA2701" s="3"/>
      <c r="BB2701" s="3"/>
      <c r="BC2701" s="3"/>
      <c r="BD2701" s="3"/>
      <c r="BE2701" s="3"/>
      <c r="BF2701" s="3"/>
      <c r="BG2701" s="3"/>
      <c r="BH2701" s="3"/>
      <c r="BI2701" s="3"/>
      <c r="BJ2701" s="3"/>
      <c r="BK2701" s="3"/>
      <c r="BL2701" s="3"/>
      <c r="BM2701" s="3"/>
    </row>
    <row r="2702" spans="1:65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  <c r="AX2702" s="3"/>
      <c r="AY2702" s="3"/>
      <c r="AZ2702" s="3"/>
      <c r="BA2702" s="3"/>
      <c r="BB2702" s="3"/>
      <c r="BC2702" s="3"/>
      <c r="BD2702" s="3"/>
      <c r="BE2702" s="3"/>
      <c r="BF2702" s="3"/>
      <c r="BG2702" s="3"/>
      <c r="BH2702" s="3"/>
      <c r="BI2702" s="3"/>
      <c r="BJ2702" s="3"/>
      <c r="BK2702" s="3"/>
      <c r="BL2702" s="3"/>
      <c r="BM2702" s="3"/>
    </row>
    <row r="2703" spans="1:65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  <c r="AX2703" s="3"/>
      <c r="AY2703" s="3"/>
      <c r="AZ2703" s="3"/>
      <c r="BA2703" s="3"/>
      <c r="BB2703" s="3"/>
      <c r="BC2703" s="3"/>
      <c r="BD2703" s="3"/>
      <c r="BE2703" s="3"/>
      <c r="BF2703" s="3"/>
      <c r="BG2703" s="3"/>
      <c r="BH2703" s="3"/>
      <c r="BI2703" s="3"/>
      <c r="BJ2703" s="3"/>
      <c r="BK2703" s="3"/>
      <c r="BL2703" s="3"/>
      <c r="BM2703" s="3"/>
    </row>
    <row r="2704" spans="1:65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  <c r="AX2704" s="3"/>
      <c r="AY2704" s="3"/>
      <c r="AZ2704" s="3"/>
      <c r="BA2704" s="3"/>
      <c r="BB2704" s="3"/>
      <c r="BC2704" s="3"/>
      <c r="BD2704" s="3"/>
      <c r="BE2704" s="3"/>
      <c r="BF2704" s="3"/>
      <c r="BG2704" s="3"/>
      <c r="BH2704" s="3"/>
      <c r="BI2704" s="3"/>
      <c r="BJ2704" s="3"/>
      <c r="BK2704" s="3"/>
      <c r="BL2704" s="3"/>
      <c r="BM2704" s="3"/>
    </row>
    <row r="2705" spans="1:65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  <c r="AX2705" s="3"/>
      <c r="AY2705" s="3"/>
      <c r="AZ2705" s="3"/>
      <c r="BA2705" s="3"/>
      <c r="BB2705" s="3"/>
      <c r="BC2705" s="3"/>
      <c r="BD2705" s="3"/>
      <c r="BE2705" s="3"/>
      <c r="BF2705" s="3"/>
      <c r="BG2705" s="3"/>
      <c r="BH2705" s="3"/>
      <c r="BI2705" s="3"/>
      <c r="BJ2705" s="3"/>
      <c r="BK2705" s="3"/>
      <c r="BL2705" s="3"/>
      <c r="BM2705" s="3"/>
    </row>
    <row r="2706" spans="1:65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  <c r="AX2706" s="3"/>
      <c r="AY2706" s="3"/>
      <c r="AZ2706" s="3"/>
      <c r="BA2706" s="3"/>
      <c r="BB2706" s="3"/>
      <c r="BC2706" s="3"/>
      <c r="BD2706" s="3"/>
      <c r="BE2706" s="3"/>
      <c r="BF2706" s="3"/>
      <c r="BG2706" s="3"/>
      <c r="BH2706" s="3"/>
      <c r="BI2706" s="3"/>
      <c r="BJ2706" s="3"/>
      <c r="BK2706" s="3"/>
      <c r="BL2706" s="3"/>
      <c r="BM2706" s="3"/>
    </row>
    <row r="2707" spans="1:65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  <c r="AX2707" s="3"/>
      <c r="AY2707" s="3"/>
      <c r="AZ2707" s="3"/>
      <c r="BA2707" s="3"/>
      <c r="BB2707" s="3"/>
      <c r="BC2707" s="3"/>
      <c r="BD2707" s="3"/>
      <c r="BE2707" s="3"/>
      <c r="BF2707" s="3"/>
      <c r="BG2707" s="3"/>
      <c r="BH2707" s="3"/>
      <c r="BI2707" s="3"/>
      <c r="BJ2707" s="3"/>
      <c r="BK2707" s="3"/>
      <c r="BL2707" s="3"/>
      <c r="BM2707" s="3"/>
    </row>
    <row r="2708" spans="1:65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  <c r="AX2708" s="3"/>
      <c r="AY2708" s="3"/>
      <c r="AZ2708" s="3"/>
      <c r="BA2708" s="3"/>
      <c r="BB2708" s="3"/>
      <c r="BC2708" s="3"/>
      <c r="BD2708" s="3"/>
      <c r="BE2708" s="3"/>
      <c r="BF2708" s="3"/>
      <c r="BG2708" s="3"/>
      <c r="BH2708" s="3"/>
      <c r="BI2708" s="3"/>
      <c r="BJ2708" s="3"/>
      <c r="BK2708" s="3"/>
      <c r="BL2708" s="3"/>
      <c r="BM2708" s="3"/>
    </row>
    <row r="2709" spans="1:65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  <c r="AX2709" s="3"/>
      <c r="AY2709" s="3"/>
      <c r="AZ2709" s="3"/>
      <c r="BA2709" s="3"/>
      <c r="BB2709" s="3"/>
      <c r="BC2709" s="3"/>
      <c r="BD2709" s="3"/>
      <c r="BE2709" s="3"/>
      <c r="BF2709" s="3"/>
      <c r="BG2709" s="3"/>
      <c r="BH2709" s="3"/>
      <c r="BI2709" s="3"/>
      <c r="BJ2709" s="3"/>
      <c r="BK2709" s="3"/>
      <c r="BL2709" s="3"/>
      <c r="BM2709" s="3"/>
    </row>
    <row r="2710" spans="1:65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  <c r="AX2710" s="3"/>
      <c r="AY2710" s="3"/>
      <c r="AZ2710" s="3"/>
      <c r="BA2710" s="3"/>
      <c r="BB2710" s="3"/>
      <c r="BC2710" s="3"/>
      <c r="BD2710" s="3"/>
      <c r="BE2710" s="3"/>
      <c r="BF2710" s="3"/>
      <c r="BG2710" s="3"/>
      <c r="BH2710" s="3"/>
      <c r="BI2710" s="3"/>
      <c r="BJ2710" s="3"/>
      <c r="BK2710" s="3"/>
      <c r="BL2710" s="3"/>
      <c r="BM2710" s="3"/>
    </row>
    <row r="2711" spans="1:65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  <c r="AX2711" s="3"/>
      <c r="AY2711" s="3"/>
      <c r="AZ2711" s="3"/>
      <c r="BA2711" s="3"/>
      <c r="BB2711" s="3"/>
      <c r="BC2711" s="3"/>
      <c r="BD2711" s="3"/>
      <c r="BE2711" s="3"/>
      <c r="BF2711" s="3"/>
      <c r="BG2711" s="3"/>
      <c r="BH2711" s="3"/>
      <c r="BI2711" s="3"/>
      <c r="BJ2711" s="3"/>
      <c r="BK2711" s="3"/>
      <c r="BL2711" s="3"/>
      <c r="BM2711" s="3"/>
    </row>
    <row r="2712" spans="1:65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  <c r="AX2712" s="3"/>
      <c r="AY2712" s="3"/>
      <c r="AZ2712" s="3"/>
      <c r="BA2712" s="3"/>
      <c r="BB2712" s="3"/>
      <c r="BC2712" s="3"/>
      <c r="BD2712" s="3"/>
      <c r="BE2712" s="3"/>
      <c r="BF2712" s="3"/>
      <c r="BG2712" s="3"/>
      <c r="BH2712" s="3"/>
      <c r="BI2712" s="3"/>
      <c r="BJ2712" s="3"/>
      <c r="BK2712" s="3"/>
      <c r="BL2712" s="3"/>
      <c r="BM2712" s="3"/>
    </row>
    <row r="2713" spans="1:65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  <c r="AX2713" s="3"/>
      <c r="AY2713" s="3"/>
      <c r="AZ2713" s="3"/>
      <c r="BA2713" s="3"/>
      <c r="BB2713" s="3"/>
      <c r="BC2713" s="3"/>
      <c r="BD2713" s="3"/>
      <c r="BE2713" s="3"/>
      <c r="BF2713" s="3"/>
      <c r="BG2713" s="3"/>
      <c r="BH2713" s="3"/>
      <c r="BI2713" s="3"/>
      <c r="BJ2713" s="3"/>
      <c r="BK2713" s="3"/>
      <c r="BL2713" s="3"/>
      <c r="BM2713" s="3"/>
    </row>
    <row r="2714" spans="1:65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  <c r="BA2714" s="3"/>
      <c r="BB2714" s="3"/>
      <c r="BC2714" s="3"/>
      <c r="BD2714" s="3"/>
      <c r="BE2714" s="3"/>
      <c r="BF2714" s="3"/>
      <c r="BG2714" s="3"/>
      <c r="BH2714" s="3"/>
      <c r="BI2714" s="3"/>
      <c r="BJ2714" s="3"/>
      <c r="BK2714" s="3"/>
      <c r="BL2714" s="3"/>
      <c r="BM2714" s="3"/>
    </row>
    <row r="2715" spans="1:65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  <c r="AX2715" s="3"/>
      <c r="AY2715" s="3"/>
      <c r="AZ2715" s="3"/>
      <c r="BA2715" s="3"/>
      <c r="BB2715" s="3"/>
      <c r="BC2715" s="3"/>
      <c r="BD2715" s="3"/>
      <c r="BE2715" s="3"/>
      <c r="BF2715" s="3"/>
      <c r="BG2715" s="3"/>
      <c r="BH2715" s="3"/>
      <c r="BI2715" s="3"/>
      <c r="BJ2715" s="3"/>
      <c r="BK2715" s="3"/>
      <c r="BL2715" s="3"/>
      <c r="BM2715" s="3"/>
    </row>
    <row r="2716" spans="1:65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  <c r="AX2716" s="3"/>
      <c r="AY2716" s="3"/>
      <c r="AZ2716" s="3"/>
      <c r="BA2716" s="3"/>
      <c r="BB2716" s="3"/>
      <c r="BC2716" s="3"/>
      <c r="BD2716" s="3"/>
      <c r="BE2716" s="3"/>
      <c r="BF2716" s="3"/>
      <c r="BG2716" s="3"/>
      <c r="BH2716" s="3"/>
      <c r="BI2716" s="3"/>
      <c r="BJ2716" s="3"/>
      <c r="BK2716" s="3"/>
      <c r="BL2716" s="3"/>
      <c r="BM2716" s="3"/>
    </row>
    <row r="2717" spans="1:65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  <c r="AX2717" s="3"/>
      <c r="AY2717" s="3"/>
      <c r="AZ2717" s="3"/>
      <c r="BA2717" s="3"/>
      <c r="BB2717" s="3"/>
      <c r="BC2717" s="3"/>
      <c r="BD2717" s="3"/>
      <c r="BE2717" s="3"/>
      <c r="BF2717" s="3"/>
      <c r="BG2717" s="3"/>
      <c r="BH2717" s="3"/>
      <c r="BI2717" s="3"/>
      <c r="BJ2717" s="3"/>
      <c r="BK2717" s="3"/>
      <c r="BL2717" s="3"/>
      <c r="BM2717" s="3"/>
    </row>
    <row r="2718" spans="1:65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  <c r="AX2718" s="3"/>
      <c r="AY2718" s="3"/>
      <c r="AZ2718" s="3"/>
      <c r="BA2718" s="3"/>
      <c r="BB2718" s="3"/>
      <c r="BC2718" s="3"/>
      <c r="BD2718" s="3"/>
      <c r="BE2718" s="3"/>
      <c r="BF2718" s="3"/>
      <c r="BG2718" s="3"/>
      <c r="BH2718" s="3"/>
      <c r="BI2718" s="3"/>
      <c r="BJ2718" s="3"/>
      <c r="BK2718" s="3"/>
      <c r="BL2718" s="3"/>
      <c r="BM2718" s="3"/>
    </row>
    <row r="2719" spans="1:65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  <c r="AX2719" s="3"/>
      <c r="AY2719" s="3"/>
      <c r="AZ2719" s="3"/>
      <c r="BA2719" s="3"/>
      <c r="BB2719" s="3"/>
      <c r="BC2719" s="3"/>
      <c r="BD2719" s="3"/>
      <c r="BE2719" s="3"/>
      <c r="BF2719" s="3"/>
      <c r="BG2719" s="3"/>
      <c r="BH2719" s="3"/>
      <c r="BI2719" s="3"/>
      <c r="BJ2719" s="3"/>
      <c r="BK2719" s="3"/>
      <c r="BL2719" s="3"/>
      <c r="BM2719" s="3"/>
    </row>
    <row r="2720" spans="1:65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  <c r="AX2720" s="3"/>
      <c r="AY2720" s="3"/>
      <c r="AZ2720" s="3"/>
      <c r="BA2720" s="3"/>
      <c r="BB2720" s="3"/>
      <c r="BC2720" s="3"/>
      <c r="BD2720" s="3"/>
      <c r="BE2720" s="3"/>
      <c r="BF2720" s="3"/>
      <c r="BG2720" s="3"/>
      <c r="BH2720" s="3"/>
      <c r="BI2720" s="3"/>
      <c r="BJ2720" s="3"/>
      <c r="BK2720" s="3"/>
      <c r="BL2720" s="3"/>
      <c r="BM2720" s="3"/>
    </row>
    <row r="2721" spans="1:65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  <c r="AX2721" s="3"/>
      <c r="AY2721" s="3"/>
      <c r="AZ2721" s="3"/>
      <c r="BA2721" s="3"/>
      <c r="BB2721" s="3"/>
      <c r="BC2721" s="3"/>
      <c r="BD2721" s="3"/>
      <c r="BE2721" s="3"/>
      <c r="BF2721" s="3"/>
      <c r="BG2721" s="3"/>
      <c r="BH2721" s="3"/>
      <c r="BI2721" s="3"/>
      <c r="BJ2721" s="3"/>
      <c r="BK2721" s="3"/>
      <c r="BL2721" s="3"/>
      <c r="BM2721" s="3"/>
    </row>
    <row r="2722" spans="1:65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  <c r="AX2722" s="3"/>
      <c r="AY2722" s="3"/>
      <c r="AZ2722" s="3"/>
      <c r="BA2722" s="3"/>
      <c r="BB2722" s="3"/>
      <c r="BC2722" s="3"/>
      <c r="BD2722" s="3"/>
      <c r="BE2722" s="3"/>
      <c r="BF2722" s="3"/>
      <c r="BG2722" s="3"/>
      <c r="BH2722" s="3"/>
      <c r="BI2722" s="3"/>
      <c r="BJ2722" s="3"/>
      <c r="BK2722" s="3"/>
      <c r="BL2722" s="3"/>
      <c r="BM2722" s="3"/>
    </row>
    <row r="2723" spans="1:65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  <c r="AX2723" s="3"/>
      <c r="AY2723" s="3"/>
      <c r="AZ2723" s="3"/>
      <c r="BA2723" s="3"/>
      <c r="BB2723" s="3"/>
      <c r="BC2723" s="3"/>
      <c r="BD2723" s="3"/>
      <c r="BE2723" s="3"/>
      <c r="BF2723" s="3"/>
      <c r="BG2723" s="3"/>
      <c r="BH2723" s="3"/>
      <c r="BI2723" s="3"/>
      <c r="BJ2723" s="3"/>
      <c r="BK2723" s="3"/>
      <c r="BL2723" s="3"/>
      <c r="BM2723" s="3"/>
    </row>
    <row r="2724" spans="1:65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  <c r="AX2724" s="3"/>
      <c r="AY2724" s="3"/>
      <c r="AZ2724" s="3"/>
      <c r="BA2724" s="3"/>
      <c r="BB2724" s="3"/>
      <c r="BC2724" s="3"/>
      <c r="BD2724" s="3"/>
      <c r="BE2724" s="3"/>
      <c r="BF2724" s="3"/>
      <c r="BG2724" s="3"/>
      <c r="BH2724" s="3"/>
      <c r="BI2724" s="3"/>
      <c r="BJ2724" s="3"/>
      <c r="BK2724" s="3"/>
      <c r="BL2724" s="3"/>
      <c r="BM2724" s="3"/>
    </row>
    <row r="2725" spans="1:65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  <c r="AX2725" s="3"/>
      <c r="AY2725" s="3"/>
      <c r="AZ2725" s="3"/>
      <c r="BA2725" s="3"/>
      <c r="BB2725" s="3"/>
      <c r="BC2725" s="3"/>
      <c r="BD2725" s="3"/>
      <c r="BE2725" s="3"/>
      <c r="BF2725" s="3"/>
      <c r="BG2725" s="3"/>
      <c r="BH2725" s="3"/>
      <c r="BI2725" s="3"/>
      <c r="BJ2725" s="3"/>
      <c r="BK2725" s="3"/>
      <c r="BL2725" s="3"/>
      <c r="BM2725" s="3"/>
    </row>
    <row r="2726" spans="1:65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  <c r="AX2726" s="3"/>
      <c r="AY2726" s="3"/>
      <c r="AZ2726" s="3"/>
      <c r="BA2726" s="3"/>
      <c r="BB2726" s="3"/>
      <c r="BC2726" s="3"/>
      <c r="BD2726" s="3"/>
      <c r="BE2726" s="3"/>
      <c r="BF2726" s="3"/>
      <c r="BG2726" s="3"/>
      <c r="BH2726" s="3"/>
      <c r="BI2726" s="3"/>
      <c r="BJ2726" s="3"/>
      <c r="BK2726" s="3"/>
      <c r="BL2726" s="3"/>
      <c r="BM2726" s="3"/>
    </row>
    <row r="2727" spans="1:65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  <c r="AX2727" s="3"/>
      <c r="AY2727" s="3"/>
      <c r="AZ2727" s="3"/>
      <c r="BA2727" s="3"/>
      <c r="BB2727" s="3"/>
      <c r="BC2727" s="3"/>
      <c r="BD2727" s="3"/>
      <c r="BE2727" s="3"/>
      <c r="BF2727" s="3"/>
      <c r="BG2727" s="3"/>
      <c r="BH2727" s="3"/>
      <c r="BI2727" s="3"/>
      <c r="BJ2727" s="3"/>
      <c r="BK2727" s="3"/>
      <c r="BL2727" s="3"/>
      <c r="BM2727" s="3"/>
    </row>
    <row r="2728" spans="1:65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  <c r="AX2728" s="3"/>
      <c r="AY2728" s="3"/>
      <c r="AZ2728" s="3"/>
      <c r="BA2728" s="3"/>
      <c r="BB2728" s="3"/>
      <c r="BC2728" s="3"/>
      <c r="BD2728" s="3"/>
      <c r="BE2728" s="3"/>
      <c r="BF2728" s="3"/>
      <c r="BG2728" s="3"/>
      <c r="BH2728" s="3"/>
      <c r="BI2728" s="3"/>
      <c r="BJ2728" s="3"/>
      <c r="BK2728" s="3"/>
      <c r="BL2728" s="3"/>
      <c r="BM2728" s="3"/>
    </row>
    <row r="2729" spans="1:65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  <c r="AX2729" s="3"/>
      <c r="AY2729" s="3"/>
      <c r="AZ2729" s="3"/>
      <c r="BA2729" s="3"/>
      <c r="BB2729" s="3"/>
      <c r="BC2729" s="3"/>
      <c r="BD2729" s="3"/>
      <c r="BE2729" s="3"/>
      <c r="BF2729" s="3"/>
      <c r="BG2729" s="3"/>
      <c r="BH2729" s="3"/>
      <c r="BI2729" s="3"/>
      <c r="BJ2729" s="3"/>
      <c r="BK2729" s="3"/>
      <c r="BL2729" s="3"/>
      <c r="BM2729" s="3"/>
    </row>
    <row r="2730" spans="1:65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  <c r="AX2730" s="3"/>
      <c r="AY2730" s="3"/>
      <c r="AZ2730" s="3"/>
      <c r="BA2730" s="3"/>
      <c r="BB2730" s="3"/>
      <c r="BC2730" s="3"/>
      <c r="BD2730" s="3"/>
      <c r="BE2730" s="3"/>
      <c r="BF2730" s="3"/>
      <c r="BG2730" s="3"/>
      <c r="BH2730" s="3"/>
      <c r="BI2730" s="3"/>
      <c r="BJ2730" s="3"/>
      <c r="BK2730" s="3"/>
      <c r="BL2730" s="3"/>
      <c r="BM2730" s="3"/>
    </row>
    <row r="2731" spans="1:65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  <c r="AX2731" s="3"/>
      <c r="AY2731" s="3"/>
      <c r="AZ2731" s="3"/>
      <c r="BA2731" s="3"/>
      <c r="BB2731" s="3"/>
      <c r="BC2731" s="3"/>
      <c r="BD2731" s="3"/>
      <c r="BE2731" s="3"/>
      <c r="BF2731" s="3"/>
      <c r="BG2731" s="3"/>
      <c r="BH2731" s="3"/>
      <c r="BI2731" s="3"/>
      <c r="BJ2731" s="3"/>
      <c r="BK2731" s="3"/>
      <c r="BL2731" s="3"/>
      <c r="BM2731" s="3"/>
    </row>
    <row r="2732" spans="1:65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  <c r="AX2732" s="3"/>
      <c r="AY2732" s="3"/>
      <c r="AZ2732" s="3"/>
      <c r="BA2732" s="3"/>
      <c r="BB2732" s="3"/>
      <c r="BC2732" s="3"/>
      <c r="BD2732" s="3"/>
      <c r="BE2732" s="3"/>
      <c r="BF2732" s="3"/>
      <c r="BG2732" s="3"/>
      <c r="BH2732" s="3"/>
      <c r="BI2732" s="3"/>
      <c r="BJ2732" s="3"/>
      <c r="BK2732" s="3"/>
      <c r="BL2732" s="3"/>
      <c r="BM2732" s="3"/>
    </row>
    <row r="2733" spans="1:65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  <c r="AX2733" s="3"/>
      <c r="AY2733" s="3"/>
      <c r="AZ2733" s="3"/>
      <c r="BA2733" s="3"/>
      <c r="BB2733" s="3"/>
      <c r="BC2733" s="3"/>
      <c r="BD2733" s="3"/>
      <c r="BE2733" s="3"/>
      <c r="BF2733" s="3"/>
      <c r="BG2733" s="3"/>
      <c r="BH2733" s="3"/>
      <c r="BI2733" s="3"/>
      <c r="BJ2733" s="3"/>
      <c r="BK2733" s="3"/>
      <c r="BL2733" s="3"/>
      <c r="BM2733" s="3"/>
    </row>
    <row r="2734" spans="1:65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  <c r="AX2734" s="3"/>
      <c r="AY2734" s="3"/>
      <c r="AZ2734" s="3"/>
      <c r="BA2734" s="3"/>
      <c r="BB2734" s="3"/>
      <c r="BC2734" s="3"/>
      <c r="BD2734" s="3"/>
      <c r="BE2734" s="3"/>
      <c r="BF2734" s="3"/>
      <c r="BG2734" s="3"/>
      <c r="BH2734" s="3"/>
      <c r="BI2734" s="3"/>
      <c r="BJ2734" s="3"/>
      <c r="BK2734" s="3"/>
      <c r="BL2734" s="3"/>
      <c r="BM2734" s="3"/>
    </row>
    <row r="2735" spans="1:65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  <c r="AX2735" s="3"/>
      <c r="AY2735" s="3"/>
      <c r="AZ2735" s="3"/>
      <c r="BA2735" s="3"/>
      <c r="BB2735" s="3"/>
      <c r="BC2735" s="3"/>
      <c r="BD2735" s="3"/>
      <c r="BE2735" s="3"/>
      <c r="BF2735" s="3"/>
      <c r="BG2735" s="3"/>
      <c r="BH2735" s="3"/>
      <c r="BI2735" s="3"/>
      <c r="BJ2735" s="3"/>
      <c r="BK2735" s="3"/>
      <c r="BL2735" s="3"/>
      <c r="BM2735" s="3"/>
    </row>
    <row r="2736" spans="1:65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  <c r="AX2736" s="3"/>
      <c r="AY2736" s="3"/>
      <c r="AZ2736" s="3"/>
      <c r="BA2736" s="3"/>
      <c r="BB2736" s="3"/>
      <c r="BC2736" s="3"/>
      <c r="BD2736" s="3"/>
      <c r="BE2736" s="3"/>
      <c r="BF2736" s="3"/>
      <c r="BG2736" s="3"/>
      <c r="BH2736" s="3"/>
      <c r="BI2736" s="3"/>
      <c r="BJ2736" s="3"/>
      <c r="BK2736" s="3"/>
      <c r="BL2736" s="3"/>
      <c r="BM2736" s="3"/>
    </row>
    <row r="2737" spans="1:65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  <c r="AX2737" s="3"/>
      <c r="AY2737" s="3"/>
      <c r="AZ2737" s="3"/>
      <c r="BA2737" s="3"/>
      <c r="BB2737" s="3"/>
      <c r="BC2737" s="3"/>
      <c r="BD2737" s="3"/>
      <c r="BE2737" s="3"/>
      <c r="BF2737" s="3"/>
      <c r="BG2737" s="3"/>
      <c r="BH2737" s="3"/>
      <c r="BI2737" s="3"/>
      <c r="BJ2737" s="3"/>
      <c r="BK2737" s="3"/>
      <c r="BL2737" s="3"/>
      <c r="BM2737" s="3"/>
    </row>
    <row r="2738" spans="1:65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  <c r="AX2738" s="3"/>
      <c r="AY2738" s="3"/>
      <c r="AZ2738" s="3"/>
      <c r="BA2738" s="3"/>
      <c r="BB2738" s="3"/>
      <c r="BC2738" s="3"/>
      <c r="BD2738" s="3"/>
      <c r="BE2738" s="3"/>
      <c r="BF2738" s="3"/>
      <c r="BG2738" s="3"/>
      <c r="BH2738" s="3"/>
      <c r="BI2738" s="3"/>
      <c r="BJ2738" s="3"/>
      <c r="BK2738" s="3"/>
      <c r="BL2738" s="3"/>
      <c r="BM2738" s="3"/>
    </row>
    <row r="2739" spans="1:65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  <c r="AX2739" s="3"/>
      <c r="AY2739" s="3"/>
      <c r="AZ2739" s="3"/>
      <c r="BA2739" s="3"/>
      <c r="BB2739" s="3"/>
      <c r="BC2739" s="3"/>
      <c r="BD2739" s="3"/>
      <c r="BE2739" s="3"/>
      <c r="BF2739" s="3"/>
      <c r="BG2739" s="3"/>
      <c r="BH2739" s="3"/>
      <c r="BI2739" s="3"/>
      <c r="BJ2739" s="3"/>
      <c r="BK2739" s="3"/>
      <c r="BL2739" s="3"/>
      <c r="BM2739" s="3"/>
    </row>
    <row r="2740" spans="1:65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  <c r="AX2740" s="3"/>
      <c r="AY2740" s="3"/>
      <c r="AZ2740" s="3"/>
      <c r="BA2740" s="3"/>
      <c r="BB2740" s="3"/>
      <c r="BC2740" s="3"/>
      <c r="BD2740" s="3"/>
      <c r="BE2740" s="3"/>
      <c r="BF2740" s="3"/>
      <c r="BG2740" s="3"/>
      <c r="BH2740" s="3"/>
      <c r="BI2740" s="3"/>
      <c r="BJ2740" s="3"/>
      <c r="BK2740" s="3"/>
      <c r="BL2740" s="3"/>
      <c r="BM2740" s="3"/>
    </row>
    <row r="2741" spans="1:65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  <c r="AX2741" s="3"/>
      <c r="AY2741" s="3"/>
      <c r="AZ2741" s="3"/>
      <c r="BA2741" s="3"/>
      <c r="BB2741" s="3"/>
      <c r="BC2741" s="3"/>
      <c r="BD2741" s="3"/>
      <c r="BE2741" s="3"/>
      <c r="BF2741" s="3"/>
      <c r="BG2741" s="3"/>
      <c r="BH2741" s="3"/>
      <c r="BI2741" s="3"/>
      <c r="BJ2741" s="3"/>
      <c r="BK2741" s="3"/>
      <c r="BL2741" s="3"/>
      <c r="BM2741" s="3"/>
    </row>
    <row r="2742" spans="1:65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  <c r="AX2742" s="3"/>
      <c r="AY2742" s="3"/>
      <c r="AZ2742" s="3"/>
      <c r="BA2742" s="3"/>
      <c r="BB2742" s="3"/>
      <c r="BC2742" s="3"/>
      <c r="BD2742" s="3"/>
      <c r="BE2742" s="3"/>
      <c r="BF2742" s="3"/>
      <c r="BG2742" s="3"/>
      <c r="BH2742" s="3"/>
      <c r="BI2742" s="3"/>
      <c r="BJ2742" s="3"/>
      <c r="BK2742" s="3"/>
      <c r="BL2742" s="3"/>
      <c r="BM2742" s="3"/>
    </row>
    <row r="2743" spans="1:65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  <c r="AX2743" s="3"/>
      <c r="AY2743" s="3"/>
      <c r="AZ2743" s="3"/>
      <c r="BA2743" s="3"/>
      <c r="BB2743" s="3"/>
      <c r="BC2743" s="3"/>
      <c r="BD2743" s="3"/>
      <c r="BE2743" s="3"/>
      <c r="BF2743" s="3"/>
      <c r="BG2743" s="3"/>
      <c r="BH2743" s="3"/>
      <c r="BI2743" s="3"/>
      <c r="BJ2743" s="3"/>
      <c r="BK2743" s="3"/>
      <c r="BL2743" s="3"/>
      <c r="BM2743" s="3"/>
    </row>
    <row r="2744" spans="1:65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  <c r="AX2744" s="3"/>
      <c r="AY2744" s="3"/>
      <c r="AZ2744" s="3"/>
      <c r="BA2744" s="3"/>
      <c r="BB2744" s="3"/>
      <c r="BC2744" s="3"/>
      <c r="BD2744" s="3"/>
      <c r="BE2744" s="3"/>
      <c r="BF2744" s="3"/>
      <c r="BG2744" s="3"/>
      <c r="BH2744" s="3"/>
      <c r="BI2744" s="3"/>
      <c r="BJ2744" s="3"/>
      <c r="BK2744" s="3"/>
      <c r="BL2744" s="3"/>
      <c r="BM2744" s="3"/>
    </row>
    <row r="2745" spans="1:65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  <c r="AX2745" s="3"/>
      <c r="AY2745" s="3"/>
      <c r="AZ2745" s="3"/>
      <c r="BA2745" s="3"/>
      <c r="BB2745" s="3"/>
      <c r="BC2745" s="3"/>
      <c r="BD2745" s="3"/>
      <c r="BE2745" s="3"/>
      <c r="BF2745" s="3"/>
      <c r="BG2745" s="3"/>
      <c r="BH2745" s="3"/>
      <c r="BI2745" s="3"/>
      <c r="BJ2745" s="3"/>
      <c r="BK2745" s="3"/>
      <c r="BL2745" s="3"/>
      <c r="BM2745" s="3"/>
    </row>
    <row r="2746" spans="1:65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  <c r="AX2746" s="3"/>
      <c r="AY2746" s="3"/>
      <c r="AZ2746" s="3"/>
      <c r="BA2746" s="3"/>
      <c r="BB2746" s="3"/>
      <c r="BC2746" s="3"/>
      <c r="BD2746" s="3"/>
      <c r="BE2746" s="3"/>
      <c r="BF2746" s="3"/>
      <c r="BG2746" s="3"/>
      <c r="BH2746" s="3"/>
      <c r="BI2746" s="3"/>
      <c r="BJ2746" s="3"/>
      <c r="BK2746" s="3"/>
      <c r="BL2746" s="3"/>
      <c r="BM2746" s="3"/>
    </row>
    <row r="2747" spans="1:65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  <c r="AX2747" s="3"/>
      <c r="AY2747" s="3"/>
      <c r="AZ2747" s="3"/>
      <c r="BA2747" s="3"/>
      <c r="BB2747" s="3"/>
      <c r="BC2747" s="3"/>
      <c r="BD2747" s="3"/>
      <c r="BE2747" s="3"/>
      <c r="BF2747" s="3"/>
      <c r="BG2747" s="3"/>
      <c r="BH2747" s="3"/>
      <c r="BI2747" s="3"/>
      <c r="BJ2747" s="3"/>
      <c r="BK2747" s="3"/>
      <c r="BL2747" s="3"/>
      <c r="BM2747" s="3"/>
    </row>
    <row r="2748" spans="1:65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  <c r="AX2748" s="3"/>
      <c r="AY2748" s="3"/>
      <c r="AZ2748" s="3"/>
      <c r="BA2748" s="3"/>
      <c r="BB2748" s="3"/>
      <c r="BC2748" s="3"/>
      <c r="BD2748" s="3"/>
      <c r="BE2748" s="3"/>
      <c r="BF2748" s="3"/>
      <c r="BG2748" s="3"/>
      <c r="BH2748" s="3"/>
      <c r="BI2748" s="3"/>
      <c r="BJ2748" s="3"/>
      <c r="BK2748" s="3"/>
      <c r="BL2748" s="3"/>
      <c r="BM2748" s="3"/>
    </row>
    <row r="2749" spans="1:65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  <c r="AX2749" s="3"/>
      <c r="AY2749" s="3"/>
      <c r="AZ2749" s="3"/>
      <c r="BA2749" s="3"/>
      <c r="BB2749" s="3"/>
      <c r="BC2749" s="3"/>
      <c r="BD2749" s="3"/>
      <c r="BE2749" s="3"/>
      <c r="BF2749" s="3"/>
      <c r="BG2749" s="3"/>
      <c r="BH2749" s="3"/>
      <c r="BI2749" s="3"/>
      <c r="BJ2749" s="3"/>
      <c r="BK2749" s="3"/>
      <c r="BL2749" s="3"/>
      <c r="BM2749" s="3"/>
    </row>
    <row r="2750" spans="1:65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  <c r="AX2750" s="3"/>
      <c r="AY2750" s="3"/>
      <c r="AZ2750" s="3"/>
      <c r="BA2750" s="3"/>
      <c r="BB2750" s="3"/>
      <c r="BC2750" s="3"/>
      <c r="BD2750" s="3"/>
      <c r="BE2750" s="3"/>
      <c r="BF2750" s="3"/>
      <c r="BG2750" s="3"/>
      <c r="BH2750" s="3"/>
      <c r="BI2750" s="3"/>
      <c r="BJ2750" s="3"/>
      <c r="BK2750" s="3"/>
      <c r="BL2750" s="3"/>
      <c r="BM2750" s="3"/>
    </row>
    <row r="2751" spans="1:65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  <c r="AX2751" s="3"/>
      <c r="AY2751" s="3"/>
      <c r="AZ2751" s="3"/>
      <c r="BA2751" s="3"/>
      <c r="BB2751" s="3"/>
      <c r="BC2751" s="3"/>
      <c r="BD2751" s="3"/>
      <c r="BE2751" s="3"/>
      <c r="BF2751" s="3"/>
      <c r="BG2751" s="3"/>
      <c r="BH2751" s="3"/>
      <c r="BI2751" s="3"/>
      <c r="BJ2751" s="3"/>
      <c r="BK2751" s="3"/>
      <c r="BL2751" s="3"/>
      <c r="BM2751" s="3"/>
    </row>
    <row r="2752" spans="1:65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  <c r="AX2752" s="3"/>
      <c r="AY2752" s="3"/>
      <c r="AZ2752" s="3"/>
      <c r="BA2752" s="3"/>
      <c r="BB2752" s="3"/>
      <c r="BC2752" s="3"/>
      <c r="BD2752" s="3"/>
      <c r="BE2752" s="3"/>
      <c r="BF2752" s="3"/>
      <c r="BG2752" s="3"/>
      <c r="BH2752" s="3"/>
      <c r="BI2752" s="3"/>
      <c r="BJ2752" s="3"/>
      <c r="BK2752" s="3"/>
      <c r="BL2752" s="3"/>
      <c r="BM2752" s="3"/>
    </row>
    <row r="2753" spans="1:65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  <c r="AX2753" s="3"/>
      <c r="AY2753" s="3"/>
      <c r="AZ2753" s="3"/>
      <c r="BA2753" s="3"/>
      <c r="BB2753" s="3"/>
      <c r="BC2753" s="3"/>
      <c r="BD2753" s="3"/>
      <c r="BE2753" s="3"/>
      <c r="BF2753" s="3"/>
      <c r="BG2753" s="3"/>
      <c r="BH2753" s="3"/>
      <c r="BI2753" s="3"/>
      <c r="BJ2753" s="3"/>
      <c r="BK2753" s="3"/>
      <c r="BL2753" s="3"/>
      <c r="BM2753" s="3"/>
    </row>
    <row r="2754" spans="1:65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  <c r="AX2754" s="3"/>
      <c r="AY2754" s="3"/>
      <c r="AZ2754" s="3"/>
      <c r="BA2754" s="3"/>
      <c r="BB2754" s="3"/>
      <c r="BC2754" s="3"/>
      <c r="BD2754" s="3"/>
      <c r="BE2754" s="3"/>
      <c r="BF2754" s="3"/>
      <c r="BG2754" s="3"/>
      <c r="BH2754" s="3"/>
      <c r="BI2754" s="3"/>
      <c r="BJ2754" s="3"/>
      <c r="BK2754" s="3"/>
      <c r="BL2754" s="3"/>
      <c r="BM2754" s="3"/>
    </row>
    <row r="2755" spans="1:65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  <c r="AX2755" s="3"/>
      <c r="AY2755" s="3"/>
      <c r="AZ2755" s="3"/>
      <c r="BA2755" s="3"/>
      <c r="BB2755" s="3"/>
      <c r="BC2755" s="3"/>
      <c r="BD2755" s="3"/>
      <c r="BE2755" s="3"/>
      <c r="BF2755" s="3"/>
      <c r="BG2755" s="3"/>
      <c r="BH2755" s="3"/>
      <c r="BI2755" s="3"/>
      <c r="BJ2755" s="3"/>
      <c r="BK2755" s="3"/>
      <c r="BL2755" s="3"/>
      <c r="BM2755" s="3"/>
    </row>
    <row r="2756" spans="1:65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  <c r="AX2756" s="3"/>
      <c r="AY2756" s="3"/>
      <c r="AZ2756" s="3"/>
      <c r="BA2756" s="3"/>
      <c r="BB2756" s="3"/>
      <c r="BC2756" s="3"/>
      <c r="BD2756" s="3"/>
      <c r="BE2756" s="3"/>
      <c r="BF2756" s="3"/>
      <c r="BG2756" s="3"/>
      <c r="BH2756" s="3"/>
      <c r="BI2756" s="3"/>
      <c r="BJ2756" s="3"/>
      <c r="BK2756" s="3"/>
      <c r="BL2756" s="3"/>
      <c r="BM2756" s="3"/>
    </row>
    <row r="2757" spans="1:65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  <c r="AX2757" s="3"/>
      <c r="AY2757" s="3"/>
      <c r="AZ2757" s="3"/>
      <c r="BA2757" s="3"/>
      <c r="BB2757" s="3"/>
      <c r="BC2757" s="3"/>
      <c r="BD2757" s="3"/>
      <c r="BE2757" s="3"/>
      <c r="BF2757" s="3"/>
      <c r="BG2757" s="3"/>
      <c r="BH2757" s="3"/>
      <c r="BI2757" s="3"/>
      <c r="BJ2757" s="3"/>
      <c r="BK2757" s="3"/>
      <c r="BL2757" s="3"/>
      <c r="BM2757" s="3"/>
    </row>
    <row r="2758" spans="1:65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  <c r="AX2758" s="3"/>
      <c r="AY2758" s="3"/>
      <c r="AZ2758" s="3"/>
      <c r="BA2758" s="3"/>
      <c r="BB2758" s="3"/>
      <c r="BC2758" s="3"/>
      <c r="BD2758" s="3"/>
      <c r="BE2758" s="3"/>
      <c r="BF2758" s="3"/>
      <c r="BG2758" s="3"/>
      <c r="BH2758" s="3"/>
      <c r="BI2758" s="3"/>
      <c r="BJ2758" s="3"/>
      <c r="BK2758" s="3"/>
      <c r="BL2758" s="3"/>
      <c r="BM2758" s="3"/>
    </row>
    <row r="2759" spans="1:65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  <c r="AX2759" s="3"/>
      <c r="AY2759" s="3"/>
      <c r="AZ2759" s="3"/>
      <c r="BA2759" s="3"/>
      <c r="BB2759" s="3"/>
      <c r="BC2759" s="3"/>
      <c r="BD2759" s="3"/>
      <c r="BE2759" s="3"/>
      <c r="BF2759" s="3"/>
      <c r="BG2759" s="3"/>
      <c r="BH2759" s="3"/>
      <c r="BI2759" s="3"/>
      <c r="BJ2759" s="3"/>
      <c r="BK2759" s="3"/>
      <c r="BL2759" s="3"/>
      <c r="BM2759" s="3"/>
    </row>
    <row r="2760" spans="1:65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  <c r="AX2760" s="3"/>
      <c r="AY2760" s="3"/>
      <c r="AZ2760" s="3"/>
      <c r="BA2760" s="3"/>
      <c r="BB2760" s="3"/>
      <c r="BC2760" s="3"/>
      <c r="BD2760" s="3"/>
      <c r="BE2760" s="3"/>
      <c r="BF2760" s="3"/>
      <c r="BG2760" s="3"/>
      <c r="BH2760" s="3"/>
      <c r="BI2760" s="3"/>
      <c r="BJ2760" s="3"/>
      <c r="BK2760" s="3"/>
      <c r="BL2760" s="3"/>
      <c r="BM2760" s="3"/>
    </row>
    <row r="2761" spans="1:65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  <c r="AX2761" s="3"/>
      <c r="AY2761" s="3"/>
      <c r="AZ2761" s="3"/>
      <c r="BA2761" s="3"/>
      <c r="BB2761" s="3"/>
      <c r="BC2761" s="3"/>
      <c r="BD2761" s="3"/>
      <c r="BE2761" s="3"/>
      <c r="BF2761" s="3"/>
      <c r="BG2761" s="3"/>
      <c r="BH2761" s="3"/>
      <c r="BI2761" s="3"/>
      <c r="BJ2761" s="3"/>
      <c r="BK2761" s="3"/>
      <c r="BL2761" s="3"/>
      <c r="BM2761" s="3"/>
    </row>
    <row r="2762" spans="1:65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  <c r="AX2762" s="3"/>
      <c r="AY2762" s="3"/>
      <c r="AZ2762" s="3"/>
      <c r="BA2762" s="3"/>
      <c r="BB2762" s="3"/>
      <c r="BC2762" s="3"/>
      <c r="BD2762" s="3"/>
      <c r="BE2762" s="3"/>
      <c r="BF2762" s="3"/>
      <c r="BG2762" s="3"/>
      <c r="BH2762" s="3"/>
      <c r="BI2762" s="3"/>
      <c r="BJ2762" s="3"/>
      <c r="BK2762" s="3"/>
      <c r="BL2762" s="3"/>
      <c r="BM2762" s="3"/>
    </row>
    <row r="2763" spans="1:65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  <c r="AX2763" s="3"/>
      <c r="AY2763" s="3"/>
      <c r="AZ2763" s="3"/>
      <c r="BA2763" s="3"/>
      <c r="BB2763" s="3"/>
      <c r="BC2763" s="3"/>
      <c r="BD2763" s="3"/>
      <c r="BE2763" s="3"/>
      <c r="BF2763" s="3"/>
      <c r="BG2763" s="3"/>
      <c r="BH2763" s="3"/>
      <c r="BI2763" s="3"/>
      <c r="BJ2763" s="3"/>
      <c r="BK2763" s="3"/>
      <c r="BL2763" s="3"/>
      <c r="BM2763" s="3"/>
    </row>
    <row r="2764" spans="1:65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  <c r="AX2764" s="3"/>
      <c r="AY2764" s="3"/>
      <c r="AZ2764" s="3"/>
      <c r="BA2764" s="3"/>
      <c r="BB2764" s="3"/>
      <c r="BC2764" s="3"/>
      <c r="BD2764" s="3"/>
      <c r="BE2764" s="3"/>
      <c r="BF2764" s="3"/>
      <c r="BG2764" s="3"/>
      <c r="BH2764" s="3"/>
      <c r="BI2764" s="3"/>
      <c r="BJ2764" s="3"/>
      <c r="BK2764" s="3"/>
      <c r="BL2764" s="3"/>
      <c r="BM2764" s="3"/>
    </row>
    <row r="2765" spans="1:65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  <c r="AX2765" s="3"/>
      <c r="AY2765" s="3"/>
      <c r="AZ2765" s="3"/>
      <c r="BA2765" s="3"/>
      <c r="BB2765" s="3"/>
      <c r="BC2765" s="3"/>
      <c r="BD2765" s="3"/>
      <c r="BE2765" s="3"/>
      <c r="BF2765" s="3"/>
      <c r="BG2765" s="3"/>
      <c r="BH2765" s="3"/>
      <c r="BI2765" s="3"/>
      <c r="BJ2765" s="3"/>
      <c r="BK2765" s="3"/>
      <c r="BL2765" s="3"/>
      <c r="BM2765" s="3"/>
    </row>
    <row r="2766" spans="1:65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  <c r="AX2766" s="3"/>
      <c r="AY2766" s="3"/>
      <c r="AZ2766" s="3"/>
      <c r="BA2766" s="3"/>
      <c r="BB2766" s="3"/>
      <c r="BC2766" s="3"/>
      <c r="BD2766" s="3"/>
      <c r="BE2766" s="3"/>
      <c r="BF2766" s="3"/>
      <c r="BG2766" s="3"/>
      <c r="BH2766" s="3"/>
      <c r="BI2766" s="3"/>
      <c r="BJ2766" s="3"/>
      <c r="BK2766" s="3"/>
      <c r="BL2766" s="3"/>
      <c r="BM2766" s="3"/>
    </row>
    <row r="2767" spans="1:65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  <c r="AX2767" s="3"/>
      <c r="AY2767" s="3"/>
      <c r="AZ2767" s="3"/>
      <c r="BA2767" s="3"/>
      <c r="BB2767" s="3"/>
      <c r="BC2767" s="3"/>
      <c r="BD2767" s="3"/>
      <c r="BE2767" s="3"/>
      <c r="BF2767" s="3"/>
      <c r="BG2767" s="3"/>
      <c r="BH2767" s="3"/>
      <c r="BI2767" s="3"/>
      <c r="BJ2767" s="3"/>
      <c r="BK2767" s="3"/>
      <c r="BL2767" s="3"/>
      <c r="BM2767" s="3"/>
    </row>
    <row r="2768" spans="1:65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  <c r="AX2768" s="3"/>
      <c r="AY2768" s="3"/>
      <c r="AZ2768" s="3"/>
      <c r="BA2768" s="3"/>
      <c r="BB2768" s="3"/>
      <c r="BC2768" s="3"/>
      <c r="BD2768" s="3"/>
      <c r="BE2768" s="3"/>
      <c r="BF2768" s="3"/>
      <c r="BG2768" s="3"/>
      <c r="BH2768" s="3"/>
      <c r="BI2768" s="3"/>
      <c r="BJ2768" s="3"/>
      <c r="BK2768" s="3"/>
      <c r="BL2768" s="3"/>
      <c r="BM2768" s="3"/>
    </row>
    <row r="2769" spans="1:65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  <c r="AX2769" s="3"/>
      <c r="AY2769" s="3"/>
      <c r="AZ2769" s="3"/>
      <c r="BA2769" s="3"/>
      <c r="BB2769" s="3"/>
      <c r="BC2769" s="3"/>
      <c r="BD2769" s="3"/>
      <c r="BE2769" s="3"/>
      <c r="BF2769" s="3"/>
      <c r="BG2769" s="3"/>
      <c r="BH2769" s="3"/>
      <c r="BI2769" s="3"/>
      <c r="BJ2769" s="3"/>
      <c r="BK2769" s="3"/>
      <c r="BL2769" s="3"/>
      <c r="BM2769" s="3"/>
    </row>
    <row r="2770" spans="1:65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  <c r="AX2770" s="3"/>
      <c r="AY2770" s="3"/>
      <c r="AZ2770" s="3"/>
      <c r="BA2770" s="3"/>
      <c r="BB2770" s="3"/>
      <c r="BC2770" s="3"/>
      <c r="BD2770" s="3"/>
      <c r="BE2770" s="3"/>
      <c r="BF2770" s="3"/>
      <c r="BG2770" s="3"/>
      <c r="BH2770" s="3"/>
      <c r="BI2770" s="3"/>
      <c r="BJ2770" s="3"/>
      <c r="BK2770" s="3"/>
      <c r="BL2770" s="3"/>
      <c r="BM2770" s="3"/>
    </row>
    <row r="2771" spans="1:65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  <c r="AX2771" s="3"/>
      <c r="AY2771" s="3"/>
      <c r="AZ2771" s="3"/>
      <c r="BA2771" s="3"/>
      <c r="BB2771" s="3"/>
      <c r="BC2771" s="3"/>
      <c r="BD2771" s="3"/>
      <c r="BE2771" s="3"/>
      <c r="BF2771" s="3"/>
      <c r="BG2771" s="3"/>
      <c r="BH2771" s="3"/>
      <c r="BI2771" s="3"/>
      <c r="BJ2771" s="3"/>
      <c r="BK2771" s="3"/>
      <c r="BL2771" s="3"/>
      <c r="BM2771" s="3"/>
    </row>
    <row r="2772" spans="1:65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  <c r="AX2772" s="3"/>
      <c r="AY2772" s="3"/>
      <c r="AZ2772" s="3"/>
      <c r="BA2772" s="3"/>
      <c r="BB2772" s="3"/>
      <c r="BC2772" s="3"/>
      <c r="BD2772" s="3"/>
      <c r="BE2772" s="3"/>
      <c r="BF2772" s="3"/>
      <c r="BG2772" s="3"/>
      <c r="BH2772" s="3"/>
      <c r="BI2772" s="3"/>
      <c r="BJ2772" s="3"/>
      <c r="BK2772" s="3"/>
      <c r="BL2772" s="3"/>
      <c r="BM2772" s="3"/>
    </row>
    <row r="2773" spans="1:65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  <c r="AX2773" s="3"/>
      <c r="AY2773" s="3"/>
      <c r="AZ2773" s="3"/>
      <c r="BA2773" s="3"/>
      <c r="BB2773" s="3"/>
      <c r="BC2773" s="3"/>
      <c r="BD2773" s="3"/>
      <c r="BE2773" s="3"/>
      <c r="BF2773" s="3"/>
      <c r="BG2773" s="3"/>
      <c r="BH2773" s="3"/>
      <c r="BI2773" s="3"/>
      <c r="BJ2773" s="3"/>
      <c r="BK2773" s="3"/>
      <c r="BL2773" s="3"/>
      <c r="BM2773" s="3"/>
    </row>
    <row r="2774" spans="1:65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  <c r="AX2774" s="3"/>
      <c r="AY2774" s="3"/>
      <c r="AZ2774" s="3"/>
      <c r="BA2774" s="3"/>
      <c r="BB2774" s="3"/>
      <c r="BC2774" s="3"/>
      <c r="BD2774" s="3"/>
      <c r="BE2774" s="3"/>
      <c r="BF2774" s="3"/>
      <c r="BG2774" s="3"/>
      <c r="BH2774" s="3"/>
      <c r="BI2774" s="3"/>
      <c r="BJ2774" s="3"/>
      <c r="BK2774" s="3"/>
      <c r="BL2774" s="3"/>
      <c r="BM2774" s="3"/>
    </row>
    <row r="2775" spans="1:65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  <c r="AX2775" s="3"/>
      <c r="AY2775" s="3"/>
      <c r="AZ2775" s="3"/>
      <c r="BA2775" s="3"/>
      <c r="BB2775" s="3"/>
      <c r="BC2775" s="3"/>
      <c r="BD2775" s="3"/>
      <c r="BE2775" s="3"/>
      <c r="BF2775" s="3"/>
      <c r="BG2775" s="3"/>
      <c r="BH2775" s="3"/>
      <c r="BI2775" s="3"/>
      <c r="BJ2775" s="3"/>
      <c r="BK2775" s="3"/>
      <c r="BL2775" s="3"/>
      <c r="BM2775" s="3"/>
    </row>
    <row r="2776" spans="1:65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  <c r="AX2776" s="3"/>
      <c r="AY2776" s="3"/>
      <c r="AZ2776" s="3"/>
      <c r="BA2776" s="3"/>
      <c r="BB2776" s="3"/>
      <c r="BC2776" s="3"/>
      <c r="BD2776" s="3"/>
      <c r="BE2776" s="3"/>
      <c r="BF2776" s="3"/>
      <c r="BG2776" s="3"/>
      <c r="BH2776" s="3"/>
      <c r="BI2776" s="3"/>
      <c r="BJ2776" s="3"/>
      <c r="BK2776" s="3"/>
      <c r="BL2776" s="3"/>
      <c r="BM2776" s="3"/>
    </row>
    <row r="2777" spans="1:65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  <c r="AX2777" s="3"/>
      <c r="AY2777" s="3"/>
      <c r="AZ2777" s="3"/>
      <c r="BA2777" s="3"/>
      <c r="BB2777" s="3"/>
      <c r="BC2777" s="3"/>
      <c r="BD2777" s="3"/>
      <c r="BE2777" s="3"/>
      <c r="BF2777" s="3"/>
      <c r="BG2777" s="3"/>
      <c r="BH2777" s="3"/>
      <c r="BI2777" s="3"/>
      <c r="BJ2777" s="3"/>
      <c r="BK2777" s="3"/>
      <c r="BL2777" s="3"/>
      <c r="BM2777" s="3"/>
    </row>
    <row r="2778" spans="1:65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  <c r="AX2778" s="3"/>
      <c r="AY2778" s="3"/>
      <c r="AZ2778" s="3"/>
      <c r="BA2778" s="3"/>
      <c r="BB2778" s="3"/>
      <c r="BC2778" s="3"/>
      <c r="BD2778" s="3"/>
      <c r="BE2778" s="3"/>
      <c r="BF2778" s="3"/>
      <c r="BG2778" s="3"/>
      <c r="BH2778" s="3"/>
      <c r="BI2778" s="3"/>
      <c r="BJ2778" s="3"/>
      <c r="BK2778" s="3"/>
      <c r="BL2778" s="3"/>
      <c r="BM2778" s="3"/>
    </row>
    <row r="2779" spans="1:65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  <c r="AX2779" s="3"/>
      <c r="AY2779" s="3"/>
      <c r="AZ2779" s="3"/>
      <c r="BA2779" s="3"/>
      <c r="BB2779" s="3"/>
      <c r="BC2779" s="3"/>
      <c r="BD2779" s="3"/>
      <c r="BE2779" s="3"/>
      <c r="BF2779" s="3"/>
      <c r="BG2779" s="3"/>
      <c r="BH2779" s="3"/>
      <c r="BI2779" s="3"/>
      <c r="BJ2779" s="3"/>
      <c r="BK2779" s="3"/>
      <c r="BL2779" s="3"/>
      <c r="BM2779" s="3"/>
    </row>
    <row r="2780" spans="1:65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  <c r="AX2780" s="3"/>
      <c r="AY2780" s="3"/>
      <c r="AZ2780" s="3"/>
      <c r="BA2780" s="3"/>
      <c r="BB2780" s="3"/>
      <c r="BC2780" s="3"/>
      <c r="BD2780" s="3"/>
      <c r="BE2780" s="3"/>
      <c r="BF2780" s="3"/>
      <c r="BG2780" s="3"/>
      <c r="BH2780" s="3"/>
      <c r="BI2780" s="3"/>
      <c r="BJ2780" s="3"/>
      <c r="BK2780" s="3"/>
      <c r="BL2780" s="3"/>
      <c r="BM2780" s="3"/>
    </row>
    <row r="2781" spans="1:65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  <c r="AX2781" s="3"/>
      <c r="AY2781" s="3"/>
      <c r="AZ2781" s="3"/>
      <c r="BA2781" s="3"/>
      <c r="BB2781" s="3"/>
      <c r="BC2781" s="3"/>
      <c r="BD2781" s="3"/>
      <c r="BE2781" s="3"/>
      <c r="BF2781" s="3"/>
      <c r="BG2781" s="3"/>
      <c r="BH2781" s="3"/>
      <c r="BI2781" s="3"/>
      <c r="BJ2781" s="3"/>
      <c r="BK2781" s="3"/>
      <c r="BL2781" s="3"/>
      <c r="BM2781" s="3"/>
    </row>
    <row r="2782" spans="1:65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  <c r="AX2782" s="3"/>
      <c r="AY2782" s="3"/>
      <c r="AZ2782" s="3"/>
      <c r="BA2782" s="3"/>
      <c r="BB2782" s="3"/>
      <c r="BC2782" s="3"/>
      <c r="BD2782" s="3"/>
      <c r="BE2782" s="3"/>
      <c r="BF2782" s="3"/>
      <c r="BG2782" s="3"/>
      <c r="BH2782" s="3"/>
      <c r="BI2782" s="3"/>
      <c r="BJ2782" s="3"/>
      <c r="BK2782" s="3"/>
      <c r="BL2782" s="3"/>
      <c r="BM2782" s="3"/>
    </row>
    <row r="2783" spans="1:65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  <c r="AX2783" s="3"/>
      <c r="AY2783" s="3"/>
      <c r="AZ2783" s="3"/>
      <c r="BA2783" s="3"/>
      <c r="BB2783" s="3"/>
      <c r="BC2783" s="3"/>
      <c r="BD2783" s="3"/>
      <c r="BE2783" s="3"/>
      <c r="BF2783" s="3"/>
      <c r="BG2783" s="3"/>
      <c r="BH2783" s="3"/>
      <c r="BI2783" s="3"/>
      <c r="BJ2783" s="3"/>
      <c r="BK2783" s="3"/>
      <c r="BL2783" s="3"/>
      <c r="BM2783" s="3"/>
    </row>
    <row r="2784" spans="1:65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  <c r="AX2784" s="3"/>
      <c r="AY2784" s="3"/>
      <c r="AZ2784" s="3"/>
      <c r="BA2784" s="3"/>
      <c r="BB2784" s="3"/>
      <c r="BC2784" s="3"/>
      <c r="BD2784" s="3"/>
      <c r="BE2784" s="3"/>
      <c r="BF2784" s="3"/>
      <c r="BG2784" s="3"/>
      <c r="BH2784" s="3"/>
      <c r="BI2784" s="3"/>
      <c r="BJ2784" s="3"/>
      <c r="BK2784" s="3"/>
      <c r="BL2784" s="3"/>
      <c r="BM2784" s="3"/>
    </row>
    <row r="2785" spans="1:65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  <c r="AX2785" s="3"/>
      <c r="AY2785" s="3"/>
      <c r="AZ2785" s="3"/>
      <c r="BA2785" s="3"/>
      <c r="BB2785" s="3"/>
      <c r="BC2785" s="3"/>
      <c r="BD2785" s="3"/>
      <c r="BE2785" s="3"/>
      <c r="BF2785" s="3"/>
      <c r="BG2785" s="3"/>
      <c r="BH2785" s="3"/>
      <c r="BI2785" s="3"/>
      <c r="BJ2785" s="3"/>
      <c r="BK2785" s="3"/>
      <c r="BL2785" s="3"/>
      <c r="BM2785" s="3"/>
    </row>
    <row r="2786" spans="1:65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  <c r="AX2786" s="3"/>
      <c r="AY2786" s="3"/>
      <c r="AZ2786" s="3"/>
      <c r="BA2786" s="3"/>
      <c r="BB2786" s="3"/>
      <c r="BC2786" s="3"/>
      <c r="BD2786" s="3"/>
      <c r="BE2786" s="3"/>
      <c r="BF2786" s="3"/>
      <c r="BG2786" s="3"/>
      <c r="BH2786" s="3"/>
      <c r="BI2786" s="3"/>
      <c r="BJ2786" s="3"/>
      <c r="BK2786" s="3"/>
      <c r="BL2786" s="3"/>
      <c r="BM2786" s="3"/>
    </row>
    <row r="2787" spans="1:65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  <c r="AX2787" s="3"/>
      <c r="AY2787" s="3"/>
      <c r="AZ2787" s="3"/>
      <c r="BA2787" s="3"/>
      <c r="BB2787" s="3"/>
      <c r="BC2787" s="3"/>
      <c r="BD2787" s="3"/>
      <c r="BE2787" s="3"/>
      <c r="BF2787" s="3"/>
      <c r="BG2787" s="3"/>
      <c r="BH2787" s="3"/>
      <c r="BI2787" s="3"/>
      <c r="BJ2787" s="3"/>
      <c r="BK2787" s="3"/>
      <c r="BL2787" s="3"/>
      <c r="BM2787" s="3"/>
    </row>
    <row r="2788" spans="1:65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  <c r="AX2788" s="3"/>
      <c r="AY2788" s="3"/>
      <c r="AZ2788" s="3"/>
      <c r="BA2788" s="3"/>
      <c r="BB2788" s="3"/>
      <c r="BC2788" s="3"/>
      <c r="BD2788" s="3"/>
      <c r="BE2788" s="3"/>
      <c r="BF2788" s="3"/>
      <c r="BG2788" s="3"/>
      <c r="BH2788" s="3"/>
      <c r="BI2788" s="3"/>
      <c r="BJ2788" s="3"/>
      <c r="BK2788" s="3"/>
      <c r="BL2788" s="3"/>
      <c r="BM2788" s="3"/>
    </row>
    <row r="2789" spans="1:65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  <c r="AX2789" s="3"/>
      <c r="AY2789" s="3"/>
      <c r="AZ2789" s="3"/>
      <c r="BA2789" s="3"/>
      <c r="BB2789" s="3"/>
      <c r="BC2789" s="3"/>
      <c r="BD2789" s="3"/>
      <c r="BE2789" s="3"/>
      <c r="BF2789" s="3"/>
      <c r="BG2789" s="3"/>
      <c r="BH2789" s="3"/>
      <c r="BI2789" s="3"/>
      <c r="BJ2789" s="3"/>
      <c r="BK2789" s="3"/>
      <c r="BL2789" s="3"/>
      <c r="BM2789" s="3"/>
    </row>
    <row r="2790" spans="1:65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  <c r="AX2790" s="3"/>
      <c r="AY2790" s="3"/>
      <c r="AZ2790" s="3"/>
      <c r="BA2790" s="3"/>
      <c r="BB2790" s="3"/>
      <c r="BC2790" s="3"/>
      <c r="BD2790" s="3"/>
      <c r="BE2790" s="3"/>
      <c r="BF2790" s="3"/>
      <c r="BG2790" s="3"/>
      <c r="BH2790" s="3"/>
      <c r="BI2790" s="3"/>
      <c r="BJ2790" s="3"/>
      <c r="BK2790" s="3"/>
      <c r="BL2790" s="3"/>
      <c r="BM2790" s="3"/>
    </row>
    <row r="2791" spans="1:65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  <c r="AX2791" s="3"/>
      <c r="AY2791" s="3"/>
      <c r="AZ2791" s="3"/>
      <c r="BA2791" s="3"/>
      <c r="BB2791" s="3"/>
      <c r="BC2791" s="3"/>
      <c r="BD2791" s="3"/>
      <c r="BE2791" s="3"/>
      <c r="BF2791" s="3"/>
      <c r="BG2791" s="3"/>
      <c r="BH2791" s="3"/>
      <c r="BI2791" s="3"/>
      <c r="BJ2791" s="3"/>
      <c r="BK2791" s="3"/>
      <c r="BL2791" s="3"/>
      <c r="BM2791" s="3"/>
    </row>
    <row r="2792" spans="1:65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  <c r="AX2792" s="3"/>
      <c r="AY2792" s="3"/>
      <c r="AZ2792" s="3"/>
      <c r="BA2792" s="3"/>
      <c r="BB2792" s="3"/>
      <c r="BC2792" s="3"/>
      <c r="BD2792" s="3"/>
      <c r="BE2792" s="3"/>
      <c r="BF2792" s="3"/>
      <c r="BG2792" s="3"/>
      <c r="BH2792" s="3"/>
      <c r="BI2792" s="3"/>
      <c r="BJ2792" s="3"/>
      <c r="BK2792" s="3"/>
      <c r="BL2792" s="3"/>
      <c r="BM2792" s="3"/>
    </row>
    <row r="2793" spans="1:65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  <c r="AX2793" s="3"/>
      <c r="AY2793" s="3"/>
      <c r="AZ2793" s="3"/>
      <c r="BA2793" s="3"/>
      <c r="BB2793" s="3"/>
      <c r="BC2793" s="3"/>
      <c r="BD2793" s="3"/>
      <c r="BE2793" s="3"/>
      <c r="BF2793" s="3"/>
      <c r="BG2793" s="3"/>
      <c r="BH2793" s="3"/>
      <c r="BI2793" s="3"/>
      <c r="BJ2793" s="3"/>
      <c r="BK2793" s="3"/>
      <c r="BL2793" s="3"/>
      <c r="BM2793" s="3"/>
    </row>
    <row r="2794" spans="1:65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  <c r="AX2794" s="3"/>
      <c r="AY2794" s="3"/>
      <c r="AZ2794" s="3"/>
      <c r="BA2794" s="3"/>
      <c r="BB2794" s="3"/>
      <c r="BC2794" s="3"/>
      <c r="BD2794" s="3"/>
      <c r="BE2794" s="3"/>
      <c r="BF2794" s="3"/>
      <c r="BG2794" s="3"/>
      <c r="BH2794" s="3"/>
      <c r="BI2794" s="3"/>
      <c r="BJ2794" s="3"/>
      <c r="BK2794" s="3"/>
      <c r="BL2794" s="3"/>
      <c r="BM2794" s="3"/>
    </row>
    <row r="2795" spans="1:65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  <c r="AX2795" s="3"/>
      <c r="AY2795" s="3"/>
      <c r="AZ2795" s="3"/>
      <c r="BA2795" s="3"/>
      <c r="BB2795" s="3"/>
      <c r="BC2795" s="3"/>
      <c r="BD2795" s="3"/>
      <c r="BE2795" s="3"/>
      <c r="BF2795" s="3"/>
      <c r="BG2795" s="3"/>
      <c r="BH2795" s="3"/>
      <c r="BI2795" s="3"/>
      <c r="BJ2795" s="3"/>
      <c r="BK2795" s="3"/>
      <c r="BL2795" s="3"/>
      <c r="BM2795" s="3"/>
    </row>
    <row r="2796" spans="1:65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  <c r="AX2796" s="3"/>
      <c r="AY2796" s="3"/>
      <c r="AZ2796" s="3"/>
      <c r="BA2796" s="3"/>
      <c r="BB2796" s="3"/>
      <c r="BC2796" s="3"/>
      <c r="BD2796" s="3"/>
      <c r="BE2796" s="3"/>
      <c r="BF2796" s="3"/>
      <c r="BG2796" s="3"/>
      <c r="BH2796" s="3"/>
      <c r="BI2796" s="3"/>
      <c r="BJ2796" s="3"/>
      <c r="BK2796" s="3"/>
      <c r="BL2796" s="3"/>
      <c r="BM2796" s="3"/>
    </row>
    <row r="2797" spans="1:65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  <c r="AX2797" s="3"/>
      <c r="AY2797" s="3"/>
      <c r="AZ2797" s="3"/>
      <c r="BA2797" s="3"/>
      <c r="BB2797" s="3"/>
      <c r="BC2797" s="3"/>
      <c r="BD2797" s="3"/>
      <c r="BE2797" s="3"/>
      <c r="BF2797" s="3"/>
      <c r="BG2797" s="3"/>
      <c r="BH2797" s="3"/>
      <c r="BI2797" s="3"/>
      <c r="BJ2797" s="3"/>
      <c r="BK2797" s="3"/>
      <c r="BL2797" s="3"/>
      <c r="BM2797" s="3"/>
    </row>
    <row r="2798" spans="1:65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  <c r="AX2798" s="3"/>
      <c r="AY2798" s="3"/>
      <c r="AZ2798" s="3"/>
      <c r="BA2798" s="3"/>
      <c r="BB2798" s="3"/>
      <c r="BC2798" s="3"/>
      <c r="BD2798" s="3"/>
      <c r="BE2798" s="3"/>
      <c r="BF2798" s="3"/>
      <c r="BG2798" s="3"/>
      <c r="BH2798" s="3"/>
      <c r="BI2798" s="3"/>
      <c r="BJ2798" s="3"/>
      <c r="BK2798" s="3"/>
      <c r="BL2798" s="3"/>
      <c r="BM2798" s="3"/>
    </row>
    <row r="2799" spans="1:65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  <c r="AX2799" s="3"/>
      <c r="AY2799" s="3"/>
      <c r="AZ2799" s="3"/>
      <c r="BA2799" s="3"/>
      <c r="BB2799" s="3"/>
      <c r="BC2799" s="3"/>
      <c r="BD2799" s="3"/>
      <c r="BE2799" s="3"/>
      <c r="BF2799" s="3"/>
      <c r="BG2799" s="3"/>
      <c r="BH2799" s="3"/>
      <c r="BI2799" s="3"/>
      <c r="BJ2799" s="3"/>
      <c r="BK2799" s="3"/>
      <c r="BL2799" s="3"/>
      <c r="BM2799" s="3"/>
    </row>
    <row r="2800" spans="1:65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  <c r="AX2800" s="3"/>
      <c r="AY2800" s="3"/>
      <c r="AZ2800" s="3"/>
      <c r="BA2800" s="3"/>
      <c r="BB2800" s="3"/>
      <c r="BC2800" s="3"/>
      <c r="BD2800" s="3"/>
      <c r="BE2800" s="3"/>
      <c r="BF2800" s="3"/>
      <c r="BG2800" s="3"/>
      <c r="BH2800" s="3"/>
      <c r="BI2800" s="3"/>
      <c r="BJ2800" s="3"/>
      <c r="BK2800" s="3"/>
      <c r="BL2800" s="3"/>
      <c r="BM2800" s="3"/>
    </row>
    <row r="2801" spans="1:65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  <c r="AX2801" s="3"/>
      <c r="AY2801" s="3"/>
      <c r="AZ2801" s="3"/>
      <c r="BA2801" s="3"/>
      <c r="BB2801" s="3"/>
      <c r="BC2801" s="3"/>
      <c r="BD2801" s="3"/>
      <c r="BE2801" s="3"/>
      <c r="BF2801" s="3"/>
      <c r="BG2801" s="3"/>
      <c r="BH2801" s="3"/>
      <c r="BI2801" s="3"/>
      <c r="BJ2801" s="3"/>
      <c r="BK2801" s="3"/>
      <c r="BL2801" s="3"/>
      <c r="BM2801" s="3"/>
    </row>
    <row r="2802" spans="1:65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  <c r="AX2802" s="3"/>
      <c r="AY2802" s="3"/>
      <c r="AZ2802" s="3"/>
      <c r="BA2802" s="3"/>
      <c r="BB2802" s="3"/>
      <c r="BC2802" s="3"/>
      <c r="BD2802" s="3"/>
      <c r="BE2802" s="3"/>
      <c r="BF2802" s="3"/>
      <c r="BG2802" s="3"/>
      <c r="BH2802" s="3"/>
      <c r="BI2802" s="3"/>
      <c r="BJ2802" s="3"/>
      <c r="BK2802" s="3"/>
      <c r="BL2802" s="3"/>
      <c r="BM2802" s="3"/>
    </row>
    <row r="2803" spans="1:65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  <c r="AX2803" s="3"/>
      <c r="AY2803" s="3"/>
      <c r="AZ2803" s="3"/>
      <c r="BA2803" s="3"/>
      <c r="BB2803" s="3"/>
      <c r="BC2803" s="3"/>
      <c r="BD2803" s="3"/>
      <c r="BE2803" s="3"/>
      <c r="BF2803" s="3"/>
      <c r="BG2803" s="3"/>
      <c r="BH2803" s="3"/>
      <c r="BI2803" s="3"/>
      <c r="BJ2803" s="3"/>
      <c r="BK2803" s="3"/>
      <c r="BL2803" s="3"/>
      <c r="BM2803" s="3"/>
    </row>
    <row r="2804" spans="1:65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  <c r="AX2804" s="3"/>
      <c r="AY2804" s="3"/>
      <c r="AZ2804" s="3"/>
      <c r="BA2804" s="3"/>
      <c r="BB2804" s="3"/>
      <c r="BC2804" s="3"/>
      <c r="BD2804" s="3"/>
      <c r="BE2804" s="3"/>
      <c r="BF2804" s="3"/>
      <c r="BG2804" s="3"/>
      <c r="BH2804" s="3"/>
      <c r="BI2804" s="3"/>
      <c r="BJ2804" s="3"/>
      <c r="BK2804" s="3"/>
      <c r="BL2804" s="3"/>
      <c r="BM2804" s="3"/>
    </row>
    <row r="2805" spans="1:65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  <c r="AX2805" s="3"/>
      <c r="AY2805" s="3"/>
      <c r="AZ2805" s="3"/>
      <c r="BA2805" s="3"/>
      <c r="BB2805" s="3"/>
      <c r="BC2805" s="3"/>
      <c r="BD2805" s="3"/>
      <c r="BE2805" s="3"/>
      <c r="BF2805" s="3"/>
      <c r="BG2805" s="3"/>
      <c r="BH2805" s="3"/>
      <c r="BI2805" s="3"/>
      <c r="BJ2805" s="3"/>
      <c r="BK2805" s="3"/>
      <c r="BL2805" s="3"/>
      <c r="BM2805" s="3"/>
    </row>
    <row r="2806" spans="1:65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  <c r="AX2806" s="3"/>
      <c r="AY2806" s="3"/>
      <c r="AZ2806" s="3"/>
      <c r="BA2806" s="3"/>
      <c r="BB2806" s="3"/>
      <c r="BC2806" s="3"/>
      <c r="BD2806" s="3"/>
      <c r="BE2806" s="3"/>
      <c r="BF2806" s="3"/>
      <c r="BG2806" s="3"/>
      <c r="BH2806" s="3"/>
      <c r="BI2806" s="3"/>
      <c r="BJ2806" s="3"/>
      <c r="BK2806" s="3"/>
      <c r="BL2806" s="3"/>
      <c r="BM2806" s="3"/>
    </row>
    <row r="2807" spans="1:65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  <c r="AX2807" s="3"/>
      <c r="AY2807" s="3"/>
      <c r="AZ2807" s="3"/>
      <c r="BA2807" s="3"/>
      <c r="BB2807" s="3"/>
      <c r="BC2807" s="3"/>
      <c r="BD2807" s="3"/>
      <c r="BE2807" s="3"/>
      <c r="BF2807" s="3"/>
      <c r="BG2807" s="3"/>
      <c r="BH2807" s="3"/>
      <c r="BI2807" s="3"/>
      <c r="BJ2807" s="3"/>
      <c r="BK2807" s="3"/>
      <c r="BL2807" s="3"/>
      <c r="BM2807" s="3"/>
    </row>
    <row r="2808" spans="1:65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  <c r="AX2808" s="3"/>
      <c r="AY2808" s="3"/>
      <c r="AZ2808" s="3"/>
      <c r="BA2808" s="3"/>
      <c r="BB2808" s="3"/>
      <c r="BC2808" s="3"/>
      <c r="BD2808" s="3"/>
      <c r="BE2808" s="3"/>
      <c r="BF2808" s="3"/>
      <c r="BG2808" s="3"/>
      <c r="BH2808" s="3"/>
      <c r="BI2808" s="3"/>
      <c r="BJ2808" s="3"/>
      <c r="BK2808" s="3"/>
      <c r="BL2808" s="3"/>
      <c r="BM2808" s="3"/>
    </row>
    <row r="2809" spans="1:65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  <c r="AX2809" s="3"/>
      <c r="AY2809" s="3"/>
      <c r="AZ2809" s="3"/>
      <c r="BA2809" s="3"/>
      <c r="BB2809" s="3"/>
      <c r="BC2809" s="3"/>
      <c r="BD2809" s="3"/>
      <c r="BE2809" s="3"/>
      <c r="BF2809" s="3"/>
      <c r="BG2809" s="3"/>
      <c r="BH2809" s="3"/>
      <c r="BI2809" s="3"/>
      <c r="BJ2809" s="3"/>
      <c r="BK2809" s="3"/>
      <c r="BL2809" s="3"/>
      <c r="BM2809" s="3"/>
    </row>
    <row r="2810" spans="1:65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  <c r="AX2810" s="3"/>
      <c r="AY2810" s="3"/>
      <c r="AZ2810" s="3"/>
      <c r="BA2810" s="3"/>
      <c r="BB2810" s="3"/>
      <c r="BC2810" s="3"/>
      <c r="BD2810" s="3"/>
      <c r="BE2810" s="3"/>
      <c r="BF2810" s="3"/>
      <c r="BG2810" s="3"/>
      <c r="BH2810" s="3"/>
      <c r="BI2810" s="3"/>
      <c r="BJ2810" s="3"/>
      <c r="BK2810" s="3"/>
      <c r="BL2810" s="3"/>
      <c r="BM2810" s="3"/>
    </row>
    <row r="2811" spans="1:65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  <c r="AX2811" s="3"/>
      <c r="AY2811" s="3"/>
      <c r="AZ2811" s="3"/>
      <c r="BA2811" s="3"/>
      <c r="BB2811" s="3"/>
      <c r="BC2811" s="3"/>
      <c r="BD2811" s="3"/>
      <c r="BE2811" s="3"/>
      <c r="BF2811" s="3"/>
      <c r="BG2811" s="3"/>
      <c r="BH2811" s="3"/>
      <c r="BI2811" s="3"/>
      <c r="BJ2811" s="3"/>
      <c r="BK2811" s="3"/>
      <c r="BL2811" s="3"/>
      <c r="BM2811" s="3"/>
    </row>
    <row r="2812" spans="1:65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  <c r="AX2812" s="3"/>
      <c r="AY2812" s="3"/>
      <c r="AZ2812" s="3"/>
      <c r="BA2812" s="3"/>
      <c r="BB2812" s="3"/>
      <c r="BC2812" s="3"/>
      <c r="BD2812" s="3"/>
      <c r="BE2812" s="3"/>
      <c r="BF2812" s="3"/>
      <c r="BG2812" s="3"/>
      <c r="BH2812" s="3"/>
      <c r="BI2812" s="3"/>
      <c r="BJ2812" s="3"/>
      <c r="BK2812" s="3"/>
      <c r="BL2812" s="3"/>
      <c r="BM2812" s="3"/>
    </row>
    <row r="2813" spans="1:65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  <c r="AX2813" s="3"/>
      <c r="AY2813" s="3"/>
      <c r="AZ2813" s="3"/>
      <c r="BA2813" s="3"/>
      <c r="BB2813" s="3"/>
      <c r="BC2813" s="3"/>
      <c r="BD2813" s="3"/>
      <c r="BE2813" s="3"/>
      <c r="BF2813" s="3"/>
      <c r="BG2813" s="3"/>
      <c r="BH2813" s="3"/>
      <c r="BI2813" s="3"/>
      <c r="BJ2813" s="3"/>
      <c r="BK2813" s="3"/>
      <c r="BL2813" s="3"/>
      <c r="BM2813" s="3"/>
    </row>
    <row r="2814" spans="1:65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  <c r="AX2814" s="3"/>
      <c r="AY2814" s="3"/>
      <c r="AZ2814" s="3"/>
      <c r="BA2814" s="3"/>
      <c r="BB2814" s="3"/>
      <c r="BC2814" s="3"/>
      <c r="BD2814" s="3"/>
      <c r="BE2814" s="3"/>
      <c r="BF2814" s="3"/>
      <c r="BG2814" s="3"/>
      <c r="BH2814" s="3"/>
      <c r="BI2814" s="3"/>
      <c r="BJ2814" s="3"/>
      <c r="BK2814" s="3"/>
      <c r="BL2814" s="3"/>
      <c r="BM2814" s="3"/>
    </row>
    <row r="2815" spans="1:65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  <c r="AX2815" s="3"/>
      <c r="AY2815" s="3"/>
      <c r="AZ2815" s="3"/>
      <c r="BA2815" s="3"/>
      <c r="BB2815" s="3"/>
      <c r="BC2815" s="3"/>
      <c r="BD2815" s="3"/>
      <c r="BE2815" s="3"/>
      <c r="BF2815" s="3"/>
      <c r="BG2815" s="3"/>
      <c r="BH2815" s="3"/>
      <c r="BI2815" s="3"/>
      <c r="BJ2815" s="3"/>
      <c r="BK2815" s="3"/>
      <c r="BL2815" s="3"/>
      <c r="BM2815" s="3"/>
    </row>
    <row r="2816" spans="1:65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  <c r="AX2816" s="3"/>
      <c r="AY2816" s="3"/>
      <c r="AZ2816" s="3"/>
      <c r="BA2816" s="3"/>
      <c r="BB2816" s="3"/>
      <c r="BC2816" s="3"/>
      <c r="BD2816" s="3"/>
      <c r="BE2816" s="3"/>
      <c r="BF2816" s="3"/>
      <c r="BG2816" s="3"/>
      <c r="BH2816" s="3"/>
      <c r="BI2816" s="3"/>
      <c r="BJ2816" s="3"/>
      <c r="BK2816" s="3"/>
      <c r="BL2816" s="3"/>
      <c r="BM2816" s="3"/>
    </row>
    <row r="2817" spans="1:65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  <c r="AX2817" s="3"/>
      <c r="AY2817" s="3"/>
      <c r="AZ2817" s="3"/>
      <c r="BA2817" s="3"/>
      <c r="BB2817" s="3"/>
      <c r="BC2817" s="3"/>
      <c r="BD2817" s="3"/>
      <c r="BE2817" s="3"/>
      <c r="BF2817" s="3"/>
      <c r="BG2817" s="3"/>
      <c r="BH2817" s="3"/>
      <c r="BI2817" s="3"/>
      <c r="BJ2817" s="3"/>
      <c r="BK2817" s="3"/>
      <c r="BL2817" s="3"/>
      <c r="BM2817" s="3"/>
    </row>
    <row r="2818" spans="1:65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  <c r="AX2818" s="3"/>
      <c r="AY2818" s="3"/>
      <c r="AZ2818" s="3"/>
      <c r="BA2818" s="3"/>
      <c r="BB2818" s="3"/>
      <c r="BC2818" s="3"/>
      <c r="BD2818" s="3"/>
      <c r="BE2818" s="3"/>
      <c r="BF2818" s="3"/>
      <c r="BG2818" s="3"/>
      <c r="BH2818" s="3"/>
      <c r="BI2818" s="3"/>
      <c r="BJ2818" s="3"/>
      <c r="BK2818" s="3"/>
      <c r="BL2818" s="3"/>
      <c r="BM2818" s="3"/>
    </row>
    <row r="2819" spans="1:65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  <c r="AX2819" s="3"/>
      <c r="AY2819" s="3"/>
      <c r="AZ2819" s="3"/>
      <c r="BA2819" s="3"/>
      <c r="BB2819" s="3"/>
      <c r="BC2819" s="3"/>
      <c r="BD2819" s="3"/>
      <c r="BE2819" s="3"/>
      <c r="BF2819" s="3"/>
      <c r="BG2819" s="3"/>
      <c r="BH2819" s="3"/>
      <c r="BI2819" s="3"/>
      <c r="BJ2819" s="3"/>
      <c r="BK2819" s="3"/>
      <c r="BL2819" s="3"/>
      <c r="BM2819" s="3"/>
    </row>
    <row r="2820" spans="1:65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  <c r="AX2820" s="3"/>
      <c r="AY2820" s="3"/>
      <c r="AZ2820" s="3"/>
      <c r="BA2820" s="3"/>
      <c r="BB2820" s="3"/>
      <c r="BC2820" s="3"/>
      <c r="BD2820" s="3"/>
      <c r="BE2820" s="3"/>
      <c r="BF2820" s="3"/>
      <c r="BG2820" s="3"/>
      <c r="BH2820" s="3"/>
      <c r="BI2820" s="3"/>
      <c r="BJ2820" s="3"/>
      <c r="BK2820" s="3"/>
      <c r="BL2820" s="3"/>
      <c r="BM2820" s="3"/>
    </row>
    <row r="2821" spans="1:65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  <c r="AX2821" s="3"/>
      <c r="AY2821" s="3"/>
      <c r="AZ2821" s="3"/>
      <c r="BA2821" s="3"/>
      <c r="BB2821" s="3"/>
      <c r="BC2821" s="3"/>
      <c r="BD2821" s="3"/>
      <c r="BE2821" s="3"/>
      <c r="BF2821" s="3"/>
      <c r="BG2821" s="3"/>
      <c r="BH2821" s="3"/>
      <c r="BI2821" s="3"/>
      <c r="BJ2821" s="3"/>
      <c r="BK2821" s="3"/>
      <c r="BL2821" s="3"/>
      <c r="BM2821" s="3"/>
    </row>
    <row r="2822" spans="1:65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  <c r="AX2822" s="3"/>
      <c r="AY2822" s="3"/>
      <c r="AZ2822" s="3"/>
      <c r="BA2822" s="3"/>
      <c r="BB2822" s="3"/>
      <c r="BC2822" s="3"/>
      <c r="BD2822" s="3"/>
      <c r="BE2822" s="3"/>
      <c r="BF2822" s="3"/>
      <c r="BG2822" s="3"/>
      <c r="BH2822" s="3"/>
      <c r="BI2822" s="3"/>
      <c r="BJ2822" s="3"/>
      <c r="BK2822" s="3"/>
      <c r="BL2822" s="3"/>
      <c r="BM2822" s="3"/>
    </row>
    <row r="2823" spans="1:65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  <c r="AX2823" s="3"/>
      <c r="AY2823" s="3"/>
      <c r="AZ2823" s="3"/>
      <c r="BA2823" s="3"/>
      <c r="BB2823" s="3"/>
      <c r="BC2823" s="3"/>
      <c r="BD2823" s="3"/>
      <c r="BE2823" s="3"/>
      <c r="BF2823" s="3"/>
      <c r="BG2823" s="3"/>
      <c r="BH2823" s="3"/>
      <c r="BI2823" s="3"/>
      <c r="BJ2823" s="3"/>
      <c r="BK2823" s="3"/>
      <c r="BL2823" s="3"/>
      <c r="BM2823" s="3"/>
    </row>
    <row r="2824" spans="1:65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  <c r="AX2824" s="3"/>
      <c r="AY2824" s="3"/>
      <c r="AZ2824" s="3"/>
      <c r="BA2824" s="3"/>
      <c r="BB2824" s="3"/>
      <c r="BC2824" s="3"/>
      <c r="BD2824" s="3"/>
      <c r="BE2824" s="3"/>
      <c r="BF2824" s="3"/>
      <c r="BG2824" s="3"/>
      <c r="BH2824" s="3"/>
      <c r="BI2824" s="3"/>
      <c r="BJ2824" s="3"/>
      <c r="BK2824" s="3"/>
      <c r="BL2824" s="3"/>
      <c r="BM2824" s="3"/>
    </row>
    <row r="2825" spans="1:65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  <c r="AX2825" s="3"/>
      <c r="AY2825" s="3"/>
      <c r="AZ2825" s="3"/>
      <c r="BA2825" s="3"/>
      <c r="BB2825" s="3"/>
      <c r="BC2825" s="3"/>
      <c r="BD2825" s="3"/>
      <c r="BE2825" s="3"/>
      <c r="BF2825" s="3"/>
      <c r="BG2825" s="3"/>
      <c r="BH2825" s="3"/>
      <c r="BI2825" s="3"/>
      <c r="BJ2825" s="3"/>
      <c r="BK2825" s="3"/>
      <c r="BL2825" s="3"/>
      <c r="BM2825" s="3"/>
    </row>
    <row r="2826" spans="1:65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  <c r="AX2826" s="3"/>
      <c r="AY2826" s="3"/>
      <c r="AZ2826" s="3"/>
      <c r="BA2826" s="3"/>
      <c r="BB2826" s="3"/>
      <c r="BC2826" s="3"/>
      <c r="BD2826" s="3"/>
      <c r="BE2826" s="3"/>
      <c r="BF2826" s="3"/>
      <c r="BG2826" s="3"/>
      <c r="BH2826" s="3"/>
      <c r="BI2826" s="3"/>
      <c r="BJ2826" s="3"/>
      <c r="BK2826" s="3"/>
      <c r="BL2826" s="3"/>
      <c r="BM2826" s="3"/>
    </row>
    <row r="2827" spans="1:65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  <c r="AX2827" s="3"/>
      <c r="AY2827" s="3"/>
      <c r="AZ2827" s="3"/>
      <c r="BA2827" s="3"/>
      <c r="BB2827" s="3"/>
      <c r="BC2827" s="3"/>
      <c r="BD2827" s="3"/>
      <c r="BE2827" s="3"/>
      <c r="BF2827" s="3"/>
      <c r="BG2827" s="3"/>
      <c r="BH2827" s="3"/>
      <c r="BI2827" s="3"/>
      <c r="BJ2827" s="3"/>
      <c r="BK2827" s="3"/>
      <c r="BL2827" s="3"/>
      <c r="BM2827" s="3"/>
    </row>
    <row r="2828" spans="1:65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  <c r="AX2828" s="3"/>
      <c r="AY2828" s="3"/>
      <c r="AZ2828" s="3"/>
      <c r="BA2828" s="3"/>
      <c r="BB2828" s="3"/>
      <c r="BC2828" s="3"/>
      <c r="BD2828" s="3"/>
      <c r="BE2828" s="3"/>
      <c r="BF2828" s="3"/>
      <c r="BG2828" s="3"/>
      <c r="BH2828" s="3"/>
      <c r="BI2828" s="3"/>
      <c r="BJ2828" s="3"/>
      <c r="BK2828" s="3"/>
      <c r="BL2828" s="3"/>
      <c r="BM2828" s="3"/>
    </row>
    <row r="2829" spans="1:65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  <c r="AX2829" s="3"/>
      <c r="AY2829" s="3"/>
      <c r="AZ2829" s="3"/>
      <c r="BA2829" s="3"/>
      <c r="BB2829" s="3"/>
      <c r="BC2829" s="3"/>
      <c r="BD2829" s="3"/>
      <c r="BE2829" s="3"/>
      <c r="BF2829" s="3"/>
      <c r="BG2829" s="3"/>
      <c r="BH2829" s="3"/>
      <c r="BI2829" s="3"/>
      <c r="BJ2829" s="3"/>
      <c r="BK2829" s="3"/>
      <c r="BL2829" s="3"/>
      <c r="BM2829" s="3"/>
    </row>
    <row r="2830" spans="1:65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  <c r="AX2830" s="3"/>
      <c r="AY2830" s="3"/>
      <c r="AZ2830" s="3"/>
      <c r="BA2830" s="3"/>
      <c r="BB2830" s="3"/>
      <c r="BC2830" s="3"/>
      <c r="BD2830" s="3"/>
      <c r="BE2830" s="3"/>
      <c r="BF2830" s="3"/>
      <c r="BG2830" s="3"/>
      <c r="BH2830" s="3"/>
      <c r="BI2830" s="3"/>
      <c r="BJ2830" s="3"/>
      <c r="BK2830" s="3"/>
      <c r="BL2830" s="3"/>
      <c r="BM2830" s="3"/>
    </row>
    <row r="2831" spans="1:65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  <c r="AX2831" s="3"/>
      <c r="AY2831" s="3"/>
      <c r="AZ2831" s="3"/>
      <c r="BA2831" s="3"/>
      <c r="BB2831" s="3"/>
      <c r="BC2831" s="3"/>
      <c r="BD2831" s="3"/>
      <c r="BE2831" s="3"/>
      <c r="BF2831" s="3"/>
      <c r="BG2831" s="3"/>
      <c r="BH2831" s="3"/>
      <c r="BI2831" s="3"/>
      <c r="BJ2831" s="3"/>
      <c r="BK2831" s="3"/>
      <c r="BL2831" s="3"/>
      <c r="BM2831" s="3"/>
    </row>
    <row r="2832" spans="1:65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  <c r="AX2832" s="3"/>
      <c r="AY2832" s="3"/>
      <c r="AZ2832" s="3"/>
      <c r="BA2832" s="3"/>
      <c r="BB2832" s="3"/>
      <c r="BC2832" s="3"/>
      <c r="BD2832" s="3"/>
      <c r="BE2832" s="3"/>
      <c r="BF2832" s="3"/>
      <c r="BG2832" s="3"/>
      <c r="BH2832" s="3"/>
      <c r="BI2832" s="3"/>
      <c r="BJ2832" s="3"/>
      <c r="BK2832" s="3"/>
      <c r="BL2832" s="3"/>
      <c r="BM2832" s="3"/>
    </row>
    <row r="2833" spans="1:65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  <c r="AX2833" s="3"/>
      <c r="AY2833" s="3"/>
      <c r="AZ2833" s="3"/>
      <c r="BA2833" s="3"/>
      <c r="BB2833" s="3"/>
      <c r="BC2833" s="3"/>
      <c r="BD2833" s="3"/>
      <c r="BE2833" s="3"/>
      <c r="BF2833" s="3"/>
      <c r="BG2833" s="3"/>
      <c r="BH2833" s="3"/>
      <c r="BI2833" s="3"/>
      <c r="BJ2833" s="3"/>
      <c r="BK2833" s="3"/>
      <c r="BL2833" s="3"/>
      <c r="BM2833" s="3"/>
    </row>
    <row r="2834" spans="1:65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  <c r="AX2834" s="3"/>
      <c r="AY2834" s="3"/>
      <c r="AZ2834" s="3"/>
      <c r="BA2834" s="3"/>
      <c r="BB2834" s="3"/>
      <c r="BC2834" s="3"/>
      <c r="BD2834" s="3"/>
      <c r="BE2834" s="3"/>
      <c r="BF2834" s="3"/>
      <c r="BG2834" s="3"/>
      <c r="BH2834" s="3"/>
      <c r="BI2834" s="3"/>
      <c r="BJ2834" s="3"/>
      <c r="BK2834" s="3"/>
      <c r="BL2834" s="3"/>
      <c r="BM2834" s="3"/>
    </row>
    <row r="2835" spans="1:65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  <c r="AX2835" s="3"/>
      <c r="AY2835" s="3"/>
      <c r="AZ2835" s="3"/>
      <c r="BA2835" s="3"/>
      <c r="BB2835" s="3"/>
      <c r="BC2835" s="3"/>
      <c r="BD2835" s="3"/>
      <c r="BE2835" s="3"/>
      <c r="BF2835" s="3"/>
      <c r="BG2835" s="3"/>
      <c r="BH2835" s="3"/>
      <c r="BI2835" s="3"/>
      <c r="BJ2835" s="3"/>
      <c r="BK2835" s="3"/>
      <c r="BL2835" s="3"/>
      <c r="BM2835" s="3"/>
    </row>
    <row r="2836" spans="1:65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  <c r="AX2836" s="3"/>
      <c r="AY2836" s="3"/>
      <c r="AZ2836" s="3"/>
      <c r="BA2836" s="3"/>
      <c r="BB2836" s="3"/>
      <c r="BC2836" s="3"/>
      <c r="BD2836" s="3"/>
      <c r="BE2836" s="3"/>
      <c r="BF2836" s="3"/>
      <c r="BG2836" s="3"/>
      <c r="BH2836" s="3"/>
      <c r="BI2836" s="3"/>
      <c r="BJ2836" s="3"/>
      <c r="BK2836" s="3"/>
      <c r="BL2836" s="3"/>
      <c r="BM2836" s="3"/>
    </row>
    <row r="2837" spans="1:65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  <c r="AX2837" s="3"/>
      <c r="AY2837" s="3"/>
      <c r="AZ2837" s="3"/>
      <c r="BA2837" s="3"/>
      <c r="BB2837" s="3"/>
      <c r="BC2837" s="3"/>
      <c r="BD2837" s="3"/>
      <c r="BE2837" s="3"/>
      <c r="BF2837" s="3"/>
      <c r="BG2837" s="3"/>
      <c r="BH2837" s="3"/>
      <c r="BI2837" s="3"/>
      <c r="BJ2837" s="3"/>
      <c r="BK2837" s="3"/>
      <c r="BL2837" s="3"/>
      <c r="BM2837" s="3"/>
    </row>
    <row r="2838" spans="1:65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  <c r="AX2838" s="3"/>
      <c r="AY2838" s="3"/>
      <c r="AZ2838" s="3"/>
      <c r="BA2838" s="3"/>
      <c r="BB2838" s="3"/>
      <c r="BC2838" s="3"/>
      <c r="BD2838" s="3"/>
      <c r="BE2838" s="3"/>
      <c r="BF2838" s="3"/>
      <c r="BG2838" s="3"/>
      <c r="BH2838" s="3"/>
      <c r="BI2838" s="3"/>
      <c r="BJ2838" s="3"/>
      <c r="BK2838" s="3"/>
      <c r="BL2838" s="3"/>
      <c r="BM2838" s="3"/>
    </row>
    <row r="2839" spans="1:65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  <c r="AX2839" s="3"/>
      <c r="AY2839" s="3"/>
      <c r="AZ2839" s="3"/>
      <c r="BA2839" s="3"/>
      <c r="BB2839" s="3"/>
      <c r="BC2839" s="3"/>
      <c r="BD2839" s="3"/>
      <c r="BE2839" s="3"/>
      <c r="BF2839" s="3"/>
      <c r="BG2839" s="3"/>
      <c r="BH2839" s="3"/>
      <c r="BI2839" s="3"/>
      <c r="BJ2839" s="3"/>
      <c r="BK2839" s="3"/>
      <c r="BL2839" s="3"/>
      <c r="BM2839" s="3"/>
    </row>
    <row r="2840" spans="1:65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  <c r="AX2840" s="3"/>
      <c r="AY2840" s="3"/>
      <c r="AZ2840" s="3"/>
      <c r="BA2840" s="3"/>
      <c r="BB2840" s="3"/>
      <c r="BC2840" s="3"/>
      <c r="BD2840" s="3"/>
      <c r="BE2840" s="3"/>
      <c r="BF2840" s="3"/>
      <c r="BG2840" s="3"/>
      <c r="BH2840" s="3"/>
      <c r="BI2840" s="3"/>
      <c r="BJ2840" s="3"/>
      <c r="BK2840" s="3"/>
      <c r="BL2840" s="3"/>
      <c r="BM2840" s="3"/>
    </row>
    <row r="2841" spans="1:65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  <c r="AX2841" s="3"/>
      <c r="AY2841" s="3"/>
      <c r="AZ2841" s="3"/>
      <c r="BA2841" s="3"/>
      <c r="BB2841" s="3"/>
      <c r="BC2841" s="3"/>
      <c r="BD2841" s="3"/>
      <c r="BE2841" s="3"/>
      <c r="BF2841" s="3"/>
      <c r="BG2841" s="3"/>
      <c r="BH2841" s="3"/>
      <c r="BI2841" s="3"/>
      <c r="BJ2841" s="3"/>
      <c r="BK2841" s="3"/>
      <c r="BL2841" s="3"/>
      <c r="BM2841" s="3"/>
    </row>
    <row r="2842" spans="1:65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  <c r="AX2842" s="3"/>
      <c r="AY2842" s="3"/>
      <c r="AZ2842" s="3"/>
      <c r="BA2842" s="3"/>
      <c r="BB2842" s="3"/>
      <c r="BC2842" s="3"/>
      <c r="BD2842" s="3"/>
      <c r="BE2842" s="3"/>
      <c r="BF2842" s="3"/>
      <c r="BG2842" s="3"/>
      <c r="BH2842" s="3"/>
      <c r="BI2842" s="3"/>
      <c r="BJ2842" s="3"/>
      <c r="BK2842" s="3"/>
      <c r="BL2842" s="3"/>
      <c r="BM2842" s="3"/>
    </row>
    <row r="2843" spans="1:65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  <c r="AX2843" s="3"/>
      <c r="AY2843" s="3"/>
      <c r="AZ2843" s="3"/>
      <c r="BA2843" s="3"/>
      <c r="BB2843" s="3"/>
      <c r="BC2843" s="3"/>
      <c r="BD2843" s="3"/>
      <c r="BE2843" s="3"/>
      <c r="BF2843" s="3"/>
      <c r="BG2843" s="3"/>
      <c r="BH2843" s="3"/>
      <c r="BI2843" s="3"/>
      <c r="BJ2843" s="3"/>
      <c r="BK2843" s="3"/>
      <c r="BL2843" s="3"/>
      <c r="BM2843" s="3"/>
    </row>
    <row r="2844" spans="1:65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  <c r="AX2844" s="3"/>
      <c r="AY2844" s="3"/>
      <c r="AZ2844" s="3"/>
      <c r="BA2844" s="3"/>
      <c r="BB2844" s="3"/>
      <c r="BC2844" s="3"/>
      <c r="BD2844" s="3"/>
      <c r="BE2844" s="3"/>
      <c r="BF2844" s="3"/>
      <c r="BG2844" s="3"/>
      <c r="BH2844" s="3"/>
      <c r="BI2844" s="3"/>
      <c r="BJ2844" s="3"/>
      <c r="BK2844" s="3"/>
      <c r="BL2844" s="3"/>
      <c r="BM2844" s="3"/>
    </row>
    <row r="2845" spans="1:65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  <c r="AX2845" s="3"/>
      <c r="AY2845" s="3"/>
      <c r="AZ2845" s="3"/>
      <c r="BA2845" s="3"/>
      <c r="BB2845" s="3"/>
      <c r="BC2845" s="3"/>
      <c r="BD2845" s="3"/>
      <c r="BE2845" s="3"/>
      <c r="BF2845" s="3"/>
      <c r="BG2845" s="3"/>
      <c r="BH2845" s="3"/>
      <c r="BI2845" s="3"/>
      <c r="BJ2845" s="3"/>
      <c r="BK2845" s="3"/>
      <c r="BL2845" s="3"/>
      <c r="BM2845" s="3"/>
    </row>
    <row r="2846" spans="1:65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  <c r="AX2846" s="3"/>
      <c r="AY2846" s="3"/>
      <c r="AZ2846" s="3"/>
      <c r="BA2846" s="3"/>
      <c r="BB2846" s="3"/>
      <c r="BC2846" s="3"/>
      <c r="BD2846" s="3"/>
      <c r="BE2846" s="3"/>
      <c r="BF2846" s="3"/>
      <c r="BG2846" s="3"/>
      <c r="BH2846" s="3"/>
      <c r="BI2846" s="3"/>
      <c r="BJ2846" s="3"/>
      <c r="BK2846" s="3"/>
      <c r="BL2846" s="3"/>
      <c r="BM2846" s="3"/>
    </row>
    <row r="2847" spans="1:65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  <c r="AX2847" s="3"/>
      <c r="AY2847" s="3"/>
      <c r="AZ2847" s="3"/>
      <c r="BA2847" s="3"/>
      <c r="BB2847" s="3"/>
      <c r="BC2847" s="3"/>
      <c r="BD2847" s="3"/>
      <c r="BE2847" s="3"/>
      <c r="BF2847" s="3"/>
      <c r="BG2847" s="3"/>
      <c r="BH2847" s="3"/>
      <c r="BI2847" s="3"/>
      <c r="BJ2847" s="3"/>
      <c r="BK2847" s="3"/>
      <c r="BL2847" s="3"/>
      <c r="BM2847" s="3"/>
    </row>
    <row r="2848" spans="1:65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3"/>
      <c r="AK2848" s="3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  <c r="AX2848" s="3"/>
      <c r="AY2848" s="3"/>
      <c r="AZ2848" s="3"/>
      <c r="BA2848" s="3"/>
      <c r="BB2848" s="3"/>
      <c r="BC2848" s="3"/>
      <c r="BD2848" s="3"/>
      <c r="BE2848" s="3"/>
      <c r="BF2848" s="3"/>
      <c r="BG2848" s="3"/>
      <c r="BH2848" s="3"/>
      <c r="BI2848" s="3"/>
      <c r="BJ2848" s="3"/>
      <c r="BK2848" s="3"/>
      <c r="BL2848" s="3"/>
      <c r="BM2848" s="3"/>
    </row>
    <row r="2849" spans="1:65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  <c r="AK2849" s="3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  <c r="AX2849" s="3"/>
      <c r="AY2849" s="3"/>
      <c r="AZ2849" s="3"/>
      <c r="BA2849" s="3"/>
      <c r="BB2849" s="3"/>
      <c r="BC2849" s="3"/>
      <c r="BD2849" s="3"/>
      <c r="BE2849" s="3"/>
      <c r="BF2849" s="3"/>
      <c r="BG2849" s="3"/>
      <c r="BH2849" s="3"/>
      <c r="BI2849" s="3"/>
      <c r="BJ2849" s="3"/>
      <c r="BK2849" s="3"/>
      <c r="BL2849" s="3"/>
      <c r="BM2849" s="3"/>
    </row>
    <row r="2850" spans="1:65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  <c r="AK2850" s="3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  <c r="AX2850" s="3"/>
      <c r="AY2850" s="3"/>
      <c r="AZ2850" s="3"/>
      <c r="BA2850" s="3"/>
      <c r="BB2850" s="3"/>
      <c r="BC2850" s="3"/>
      <c r="BD2850" s="3"/>
      <c r="BE2850" s="3"/>
      <c r="BF2850" s="3"/>
      <c r="BG2850" s="3"/>
      <c r="BH2850" s="3"/>
      <c r="BI2850" s="3"/>
      <c r="BJ2850" s="3"/>
      <c r="BK2850" s="3"/>
      <c r="BL2850" s="3"/>
      <c r="BM2850" s="3"/>
    </row>
    <row r="2851" spans="1:65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  <c r="AK2851" s="3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  <c r="AX2851" s="3"/>
      <c r="AY2851" s="3"/>
      <c r="AZ2851" s="3"/>
      <c r="BA2851" s="3"/>
      <c r="BB2851" s="3"/>
      <c r="BC2851" s="3"/>
      <c r="BD2851" s="3"/>
      <c r="BE2851" s="3"/>
      <c r="BF2851" s="3"/>
      <c r="BG2851" s="3"/>
      <c r="BH2851" s="3"/>
      <c r="BI2851" s="3"/>
      <c r="BJ2851" s="3"/>
      <c r="BK2851" s="3"/>
      <c r="BL2851" s="3"/>
      <c r="BM2851" s="3"/>
    </row>
    <row r="2852" spans="1:65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  <c r="AK2852" s="3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  <c r="AX2852" s="3"/>
      <c r="AY2852" s="3"/>
      <c r="AZ2852" s="3"/>
      <c r="BA2852" s="3"/>
      <c r="BB2852" s="3"/>
      <c r="BC2852" s="3"/>
      <c r="BD2852" s="3"/>
      <c r="BE2852" s="3"/>
      <c r="BF2852" s="3"/>
      <c r="BG2852" s="3"/>
      <c r="BH2852" s="3"/>
      <c r="BI2852" s="3"/>
      <c r="BJ2852" s="3"/>
      <c r="BK2852" s="3"/>
      <c r="BL2852" s="3"/>
      <c r="BM2852" s="3"/>
    </row>
    <row r="2853" spans="1:65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  <c r="AJ2853" s="3"/>
      <c r="AK2853" s="3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  <c r="AX2853" s="3"/>
      <c r="AY2853" s="3"/>
      <c r="AZ2853" s="3"/>
      <c r="BA2853" s="3"/>
      <c r="BB2853" s="3"/>
      <c r="BC2853" s="3"/>
      <c r="BD2853" s="3"/>
      <c r="BE2853" s="3"/>
      <c r="BF2853" s="3"/>
      <c r="BG2853" s="3"/>
      <c r="BH2853" s="3"/>
      <c r="BI2853" s="3"/>
      <c r="BJ2853" s="3"/>
      <c r="BK2853" s="3"/>
      <c r="BL2853" s="3"/>
      <c r="BM2853" s="3"/>
    </row>
    <row r="2854" spans="1:65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3"/>
      <c r="AK2854" s="3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  <c r="AX2854" s="3"/>
      <c r="AY2854" s="3"/>
      <c r="AZ2854" s="3"/>
      <c r="BA2854" s="3"/>
      <c r="BB2854" s="3"/>
      <c r="BC2854" s="3"/>
      <c r="BD2854" s="3"/>
      <c r="BE2854" s="3"/>
      <c r="BF2854" s="3"/>
      <c r="BG2854" s="3"/>
      <c r="BH2854" s="3"/>
      <c r="BI2854" s="3"/>
      <c r="BJ2854" s="3"/>
      <c r="BK2854" s="3"/>
      <c r="BL2854" s="3"/>
      <c r="BM2854" s="3"/>
    </row>
    <row r="2855" spans="1:65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  <c r="AK2855" s="3"/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  <c r="AX2855" s="3"/>
      <c r="AY2855" s="3"/>
      <c r="AZ2855" s="3"/>
      <c r="BA2855" s="3"/>
      <c r="BB2855" s="3"/>
      <c r="BC2855" s="3"/>
      <c r="BD2855" s="3"/>
      <c r="BE2855" s="3"/>
      <c r="BF2855" s="3"/>
      <c r="BG2855" s="3"/>
      <c r="BH2855" s="3"/>
      <c r="BI2855" s="3"/>
      <c r="BJ2855" s="3"/>
      <c r="BK2855" s="3"/>
      <c r="BL2855" s="3"/>
      <c r="BM2855" s="3"/>
    </row>
    <row r="2856" spans="1:65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  <c r="AX2856" s="3"/>
      <c r="AY2856" s="3"/>
      <c r="AZ2856" s="3"/>
      <c r="BA2856" s="3"/>
      <c r="BB2856" s="3"/>
      <c r="BC2856" s="3"/>
      <c r="BD2856" s="3"/>
      <c r="BE2856" s="3"/>
      <c r="BF2856" s="3"/>
      <c r="BG2856" s="3"/>
      <c r="BH2856" s="3"/>
      <c r="BI2856" s="3"/>
      <c r="BJ2856" s="3"/>
      <c r="BK2856" s="3"/>
      <c r="BL2856" s="3"/>
      <c r="BM2856" s="3"/>
    </row>
    <row r="2857" spans="1:65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  <c r="AJ2857" s="3"/>
      <c r="AK2857" s="3"/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  <c r="AX2857" s="3"/>
      <c r="AY2857" s="3"/>
      <c r="AZ2857" s="3"/>
      <c r="BA2857" s="3"/>
      <c r="BB2857" s="3"/>
      <c r="BC2857" s="3"/>
      <c r="BD2857" s="3"/>
      <c r="BE2857" s="3"/>
      <c r="BF2857" s="3"/>
      <c r="BG2857" s="3"/>
      <c r="BH2857" s="3"/>
      <c r="BI2857" s="3"/>
      <c r="BJ2857" s="3"/>
      <c r="BK2857" s="3"/>
      <c r="BL2857" s="3"/>
      <c r="BM2857" s="3"/>
    </row>
    <row r="2858" spans="1:65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  <c r="AK2858" s="3"/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  <c r="AX2858" s="3"/>
      <c r="AY2858" s="3"/>
      <c r="AZ2858" s="3"/>
      <c r="BA2858" s="3"/>
      <c r="BB2858" s="3"/>
      <c r="BC2858" s="3"/>
      <c r="BD2858" s="3"/>
      <c r="BE2858" s="3"/>
      <c r="BF2858" s="3"/>
      <c r="BG2858" s="3"/>
      <c r="BH2858" s="3"/>
      <c r="BI2858" s="3"/>
      <c r="BJ2858" s="3"/>
      <c r="BK2858" s="3"/>
      <c r="BL2858" s="3"/>
      <c r="BM2858" s="3"/>
    </row>
    <row r="2859" spans="1:65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3"/>
      <c r="AK2859" s="3"/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  <c r="AX2859" s="3"/>
      <c r="AY2859" s="3"/>
      <c r="AZ2859" s="3"/>
      <c r="BA2859" s="3"/>
      <c r="BB2859" s="3"/>
      <c r="BC2859" s="3"/>
      <c r="BD2859" s="3"/>
      <c r="BE2859" s="3"/>
      <c r="BF2859" s="3"/>
      <c r="BG2859" s="3"/>
      <c r="BH2859" s="3"/>
      <c r="BI2859" s="3"/>
      <c r="BJ2859" s="3"/>
      <c r="BK2859" s="3"/>
      <c r="BL2859" s="3"/>
      <c r="BM2859" s="3"/>
    </row>
    <row r="2860" spans="1:65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  <c r="AJ2860" s="3"/>
      <c r="AK2860" s="3"/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  <c r="AX2860" s="3"/>
      <c r="AY2860" s="3"/>
      <c r="AZ2860" s="3"/>
      <c r="BA2860" s="3"/>
      <c r="BB2860" s="3"/>
      <c r="BC2860" s="3"/>
      <c r="BD2860" s="3"/>
      <c r="BE2860" s="3"/>
      <c r="BF2860" s="3"/>
      <c r="BG2860" s="3"/>
      <c r="BH2860" s="3"/>
      <c r="BI2860" s="3"/>
      <c r="BJ2860" s="3"/>
      <c r="BK2860" s="3"/>
      <c r="BL2860" s="3"/>
      <c r="BM2860" s="3"/>
    </row>
    <row r="2861" spans="1:65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  <c r="AK2861" s="3"/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  <c r="AX2861" s="3"/>
      <c r="AY2861" s="3"/>
      <c r="AZ2861" s="3"/>
      <c r="BA2861" s="3"/>
      <c r="BB2861" s="3"/>
      <c r="BC2861" s="3"/>
      <c r="BD2861" s="3"/>
      <c r="BE2861" s="3"/>
      <c r="BF2861" s="3"/>
      <c r="BG2861" s="3"/>
      <c r="BH2861" s="3"/>
      <c r="BI2861" s="3"/>
      <c r="BJ2861" s="3"/>
      <c r="BK2861" s="3"/>
      <c r="BL2861" s="3"/>
      <c r="BM2861" s="3"/>
    </row>
    <row r="2862" spans="1:65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  <c r="AK2862" s="3"/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  <c r="AX2862" s="3"/>
      <c r="AY2862" s="3"/>
      <c r="AZ2862" s="3"/>
      <c r="BA2862" s="3"/>
      <c r="BB2862" s="3"/>
      <c r="BC2862" s="3"/>
      <c r="BD2862" s="3"/>
      <c r="BE2862" s="3"/>
      <c r="BF2862" s="3"/>
      <c r="BG2862" s="3"/>
      <c r="BH2862" s="3"/>
      <c r="BI2862" s="3"/>
      <c r="BJ2862" s="3"/>
      <c r="BK2862" s="3"/>
      <c r="BL2862" s="3"/>
      <c r="BM2862" s="3"/>
    </row>
    <row r="2863" spans="1:65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  <c r="AK2863" s="3"/>
      <c r="AL2863" s="3"/>
      <c r="AM2863" s="3"/>
      <c r="AN2863" s="3"/>
      <c r="AO2863" s="3"/>
      <c r="AP2863" s="3"/>
      <c r="AQ2863" s="3"/>
      <c r="AR2863" s="3"/>
      <c r="AS2863" s="3"/>
      <c r="AT2863" s="3"/>
      <c r="AU2863" s="3"/>
      <c r="AV2863" s="3"/>
      <c r="AW2863" s="3"/>
      <c r="AX2863" s="3"/>
      <c r="AY2863" s="3"/>
      <c r="AZ2863" s="3"/>
      <c r="BA2863" s="3"/>
      <c r="BB2863" s="3"/>
      <c r="BC2863" s="3"/>
      <c r="BD2863" s="3"/>
      <c r="BE2863" s="3"/>
      <c r="BF2863" s="3"/>
      <c r="BG2863" s="3"/>
      <c r="BH2863" s="3"/>
      <c r="BI2863" s="3"/>
      <c r="BJ2863" s="3"/>
      <c r="BK2863" s="3"/>
      <c r="BL2863" s="3"/>
      <c r="BM2863" s="3"/>
    </row>
    <row r="2864" spans="1:65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  <c r="AJ2864" s="3"/>
      <c r="AK2864" s="3"/>
      <c r="AL2864" s="3"/>
      <c r="AM2864" s="3"/>
      <c r="AN2864" s="3"/>
      <c r="AO2864" s="3"/>
      <c r="AP2864" s="3"/>
      <c r="AQ2864" s="3"/>
      <c r="AR2864" s="3"/>
      <c r="AS2864" s="3"/>
      <c r="AT2864" s="3"/>
      <c r="AU2864" s="3"/>
      <c r="AV2864" s="3"/>
      <c r="AW2864" s="3"/>
      <c r="AX2864" s="3"/>
      <c r="AY2864" s="3"/>
      <c r="AZ2864" s="3"/>
      <c r="BA2864" s="3"/>
      <c r="BB2864" s="3"/>
      <c r="BC2864" s="3"/>
      <c r="BD2864" s="3"/>
      <c r="BE2864" s="3"/>
      <c r="BF2864" s="3"/>
      <c r="BG2864" s="3"/>
      <c r="BH2864" s="3"/>
      <c r="BI2864" s="3"/>
      <c r="BJ2864" s="3"/>
      <c r="BK2864" s="3"/>
      <c r="BL2864" s="3"/>
      <c r="BM2864" s="3"/>
    </row>
    <row r="2865" spans="1:65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  <c r="AK2865" s="3"/>
      <c r="AL2865" s="3"/>
      <c r="AM2865" s="3"/>
      <c r="AN2865" s="3"/>
      <c r="AO2865" s="3"/>
      <c r="AP2865" s="3"/>
      <c r="AQ2865" s="3"/>
      <c r="AR2865" s="3"/>
      <c r="AS2865" s="3"/>
      <c r="AT2865" s="3"/>
      <c r="AU2865" s="3"/>
      <c r="AV2865" s="3"/>
      <c r="AW2865" s="3"/>
      <c r="AX2865" s="3"/>
      <c r="AY2865" s="3"/>
      <c r="AZ2865" s="3"/>
      <c r="BA2865" s="3"/>
      <c r="BB2865" s="3"/>
      <c r="BC2865" s="3"/>
      <c r="BD2865" s="3"/>
      <c r="BE2865" s="3"/>
      <c r="BF2865" s="3"/>
      <c r="BG2865" s="3"/>
      <c r="BH2865" s="3"/>
      <c r="BI2865" s="3"/>
      <c r="BJ2865" s="3"/>
      <c r="BK2865" s="3"/>
      <c r="BL2865" s="3"/>
      <c r="BM2865" s="3"/>
    </row>
    <row r="2866" spans="1:65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3"/>
      <c r="AK2866" s="3"/>
      <c r="AL2866" s="3"/>
      <c r="AM2866" s="3"/>
      <c r="AN2866" s="3"/>
      <c r="AO2866" s="3"/>
      <c r="AP2866" s="3"/>
      <c r="AQ2866" s="3"/>
      <c r="AR2866" s="3"/>
      <c r="AS2866" s="3"/>
      <c r="AT2866" s="3"/>
      <c r="AU2866" s="3"/>
      <c r="AV2866" s="3"/>
      <c r="AW2866" s="3"/>
      <c r="AX2866" s="3"/>
      <c r="AY2866" s="3"/>
      <c r="AZ2866" s="3"/>
      <c r="BA2866" s="3"/>
      <c r="BB2866" s="3"/>
      <c r="BC2866" s="3"/>
      <c r="BD2866" s="3"/>
      <c r="BE2866" s="3"/>
      <c r="BF2866" s="3"/>
      <c r="BG2866" s="3"/>
      <c r="BH2866" s="3"/>
      <c r="BI2866" s="3"/>
      <c r="BJ2866" s="3"/>
      <c r="BK2866" s="3"/>
      <c r="BL2866" s="3"/>
      <c r="BM2866" s="3"/>
    </row>
    <row r="2867" spans="1:65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  <c r="AJ2867" s="3"/>
      <c r="AK2867" s="3"/>
      <c r="AL2867" s="3"/>
      <c r="AM2867" s="3"/>
      <c r="AN2867" s="3"/>
      <c r="AO2867" s="3"/>
      <c r="AP2867" s="3"/>
      <c r="AQ2867" s="3"/>
      <c r="AR2867" s="3"/>
      <c r="AS2867" s="3"/>
      <c r="AT2867" s="3"/>
      <c r="AU2867" s="3"/>
      <c r="AV2867" s="3"/>
      <c r="AW2867" s="3"/>
      <c r="AX2867" s="3"/>
      <c r="AY2867" s="3"/>
      <c r="AZ2867" s="3"/>
      <c r="BA2867" s="3"/>
      <c r="BB2867" s="3"/>
      <c r="BC2867" s="3"/>
      <c r="BD2867" s="3"/>
      <c r="BE2867" s="3"/>
      <c r="BF2867" s="3"/>
      <c r="BG2867" s="3"/>
      <c r="BH2867" s="3"/>
      <c r="BI2867" s="3"/>
      <c r="BJ2867" s="3"/>
      <c r="BK2867" s="3"/>
      <c r="BL2867" s="3"/>
      <c r="BM2867" s="3"/>
    </row>
    <row r="2868" spans="1:65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3"/>
      <c r="AK2868" s="3"/>
      <c r="AL2868" s="3"/>
      <c r="AM2868" s="3"/>
      <c r="AN2868" s="3"/>
      <c r="AO2868" s="3"/>
      <c r="AP2868" s="3"/>
      <c r="AQ2868" s="3"/>
      <c r="AR2868" s="3"/>
      <c r="AS2868" s="3"/>
      <c r="AT2868" s="3"/>
      <c r="AU2868" s="3"/>
      <c r="AV2868" s="3"/>
      <c r="AW2868" s="3"/>
      <c r="AX2868" s="3"/>
      <c r="AY2868" s="3"/>
      <c r="AZ2868" s="3"/>
      <c r="BA2868" s="3"/>
      <c r="BB2868" s="3"/>
      <c r="BC2868" s="3"/>
      <c r="BD2868" s="3"/>
      <c r="BE2868" s="3"/>
      <c r="BF2868" s="3"/>
      <c r="BG2868" s="3"/>
      <c r="BH2868" s="3"/>
      <c r="BI2868" s="3"/>
      <c r="BJ2868" s="3"/>
      <c r="BK2868" s="3"/>
      <c r="BL2868" s="3"/>
      <c r="BM2868" s="3"/>
    </row>
    <row r="2869" spans="1:65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  <c r="AI2869" s="3"/>
      <c r="AJ2869" s="3"/>
      <c r="AK2869" s="3"/>
      <c r="AL2869" s="3"/>
      <c r="AM2869" s="3"/>
      <c r="AN2869" s="3"/>
      <c r="AO2869" s="3"/>
      <c r="AP2869" s="3"/>
      <c r="AQ2869" s="3"/>
      <c r="AR2869" s="3"/>
      <c r="AS2869" s="3"/>
      <c r="AT2869" s="3"/>
      <c r="AU2869" s="3"/>
      <c r="AV2869" s="3"/>
      <c r="AW2869" s="3"/>
      <c r="AX2869" s="3"/>
      <c r="AY2869" s="3"/>
      <c r="AZ2869" s="3"/>
      <c r="BA2869" s="3"/>
      <c r="BB2869" s="3"/>
      <c r="BC2869" s="3"/>
      <c r="BD2869" s="3"/>
      <c r="BE2869" s="3"/>
      <c r="BF2869" s="3"/>
      <c r="BG2869" s="3"/>
      <c r="BH2869" s="3"/>
      <c r="BI2869" s="3"/>
      <c r="BJ2869" s="3"/>
      <c r="BK2869" s="3"/>
      <c r="BL2869" s="3"/>
      <c r="BM2869" s="3"/>
    </row>
    <row r="2870" spans="1:65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  <c r="AJ2870" s="3"/>
      <c r="AK2870" s="3"/>
      <c r="AL2870" s="3"/>
      <c r="AM2870" s="3"/>
      <c r="AN2870" s="3"/>
      <c r="AO2870" s="3"/>
      <c r="AP2870" s="3"/>
      <c r="AQ2870" s="3"/>
      <c r="AR2870" s="3"/>
      <c r="AS2870" s="3"/>
      <c r="AT2870" s="3"/>
      <c r="AU2870" s="3"/>
      <c r="AV2870" s="3"/>
      <c r="AW2870" s="3"/>
      <c r="AX2870" s="3"/>
      <c r="AY2870" s="3"/>
      <c r="AZ2870" s="3"/>
      <c r="BA2870" s="3"/>
      <c r="BB2870" s="3"/>
      <c r="BC2870" s="3"/>
      <c r="BD2870" s="3"/>
      <c r="BE2870" s="3"/>
      <c r="BF2870" s="3"/>
      <c r="BG2870" s="3"/>
      <c r="BH2870" s="3"/>
      <c r="BI2870" s="3"/>
      <c r="BJ2870" s="3"/>
      <c r="BK2870" s="3"/>
      <c r="BL2870" s="3"/>
      <c r="BM2870" s="3"/>
    </row>
    <row r="2871" spans="1:65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  <c r="AI2871" s="3"/>
      <c r="AJ2871" s="3"/>
      <c r="AK2871" s="3"/>
      <c r="AL2871" s="3"/>
      <c r="AM2871" s="3"/>
      <c r="AN2871" s="3"/>
      <c r="AO2871" s="3"/>
      <c r="AP2871" s="3"/>
      <c r="AQ2871" s="3"/>
      <c r="AR2871" s="3"/>
      <c r="AS2871" s="3"/>
      <c r="AT2871" s="3"/>
      <c r="AU2871" s="3"/>
      <c r="AV2871" s="3"/>
      <c r="AW2871" s="3"/>
      <c r="AX2871" s="3"/>
      <c r="AY2871" s="3"/>
      <c r="AZ2871" s="3"/>
      <c r="BA2871" s="3"/>
      <c r="BB2871" s="3"/>
      <c r="BC2871" s="3"/>
      <c r="BD2871" s="3"/>
      <c r="BE2871" s="3"/>
      <c r="BF2871" s="3"/>
      <c r="BG2871" s="3"/>
      <c r="BH2871" s="3"/>
      <c r="BI2871" s="3"/>
      <c r="BJ2871" s="3"/>
      <c r="BK2871" s="3"/>
      <c r="BL2871" s="3"/>
      <c r="BM2871" s="3"/>
    </row>
    <row r="2872" spans="1:65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  <c r="AJ2872" s="3"/>
      <c r="AK2872" s="3"/>
      <c r="AL2872" s="3"/>
      <c r="AM2872" s="3"/>
      <c r="AN2872" s="3"/>
      <c r="AO2872" s="3"/>
      <c r="AP2872" s="3"/>
      <c r="AQ2872" s="3"/>
      <c r="AR2872" s="3"/>
      <c r="AS2872" s="3"/>
      <c r="AT2872" s="3"/>
      <c r="AU2872" s="3"/>
      <c r="AV2872" s="3"/>
      <c r="AW2872" s="3"/>
      <c r="AX2872" s="3"/>
      <c r="AY2872" s="3"/>
      <c r="AZ2872" s="3"/>
      <c r="BA2872" s="3"/>
      <c r="BB2872" s="3"/>
      <c r="BC2872" s="3"/>
      <c r="BD2872" s="3"/>
      <c r="BE2872" s="3"/>
      <c r="BF2872" s="3"/>
      <c r="BG2872" s="3"/>
      <c r="BH2872" s="3"/>
      <c r="BI2872" s="3"/>
      <c r="BJ2872" s="3"/>
      <c r="BK2872" s="3"/>
      <c r="BL2872" s="3"/>
      <c r="BM2872" s="3"/>
    </row>
    <row r="2873" spans="1:65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3"/>
      <c r="AK2873" s="3"/>
      <c r="AL2873" s="3"/>
      <c r="AM2873" s="3"/>
      <c r="AN2873" s="3"/>
      <c r="AO2873" s="3"/>
      <c r="AP2873" s="3"/>
      <c r="AQ2873" s="3"/>
      <c r="AR2873" s="3"/>
      <c r="AS2873" s="3"/>
      <c r="AT2873" s="3"/>
      <c r="AU2873" s="3"/>
      <c r="AV2873" s="3"/>
      <c r="AW2873" s="3"/>
      <c r="AX2873" s="3"/>
      <c r="AY2873" s="3"/>
      <c r="AZ2873" s="3"/>
      <c r="BA2873" s="3"/>
      <c r="BB2873" s="3"/>
      <c r="BC2873" s="3"/>
      <c r="BD2873" s="3"/>
      <c r="BE2873" s="3"/>
      <c r="BF2873" s="3"/>
      <c r="BG2873" s="3"/>
      <c r="BH2873" s="3"/>
      <c r="BI2873" s="3"/>
      <c r="BJ2873" s="3"/>
      <c r="BK2873" s="3"/>
      <c r="BL2873" s="3"/>
      <c r="BM2873" s="3"/>
    </row>
    <row r="2874" spans="1:65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  <c r="AI2874" s="3"/>
      <c r="AJ2874" s="3"/>
      <c r="AK2874" s="3"/>
      <c r="AL2874" s="3"/>
      <c r="AM2874" s="3"/>
      <c r="AN2874" s="3"/>
      <c r="AO2874" s="3"/>
      <c r="AP2874" s="3"/>
      <c r="AQ2874" s="3"/>
      <c r="AR2874" s="3"/>
      <c r="AS2874" s="3"/>
      <c r="AT2874" s="3"/>
      <c r="AU2874" s="3"/>
      <c r="AV2874" s="3"/>
      <c r="AW2874" s="3"/>
      <c r="AX2874" s="3"/>
      <c r="AY2874" s="3"/>
      <c r="AZ2874" s="3"/>
      <c r="BA2874" s="3"/>
      <c r="BB2874" s="3"/>
      <c r="BC2874" s="3"/>
      <c r="BD2874" s="3"/>
      <c r="BE2874" s="3"/>
      <c r="BF2874" s="3"/>
      <c r="BG2874" s="3"/>
      <c r="BH2874" s="3"/>
      <c r="BI2874" s="3"/>
      <c r="BJ2874" s="3"/>
      <c r="BK2874" s="3"/>
      <c r="BL2874" s="3"/>
      <c r="BM2874" s="3"/>
    </row>
    <row r="2875" spans="1:65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  <c r="AI2875" s="3"/>
      <c r="AJ2875" s="3"/>
      <c r="AK2875" s="3"/>
      <c r="AL2875" s="3"/>
      <c r="AM2875" s="3"/>
      <c r="AN2875" s="3"/>
      <c r="AO2875" s="3"/>
      <c r="AP2875" s="3"/>
      <c r="AQ2875" s="3"/>
      <c r="AR2875" s="3"/>
      <c r="AS2875" s="3"/>
      <c r="AT2875" s="3"/>
      <c r="AU2875" s="3"/>
      <c r="AV2875" s="3"/>
      <c r="AW2875" s="3"/>
      <c r="AX2875" s="3"/>
      <c r="AY2875" s="3"/>
      <c r="AZ2875" s="3"/>
      <c r="BA2875" s="3"/>
      <c r="BB2875" s="3"/>
      <c r="BC2875" s="3"/>
      <c r="BD2875" s="3"/>
      <c r="BE2875" s="3"/>
      <c r="BF2875" s="3"/>
      <c r="BG2875" s="3"/>
      <c r="BH2875" s="3"/>
      <c r="BI2875" s="3"/>
      <c r="BJ2875" s="3"/>
      <c r="BK2875" s="3"/>
      <c r="BL2875" s="3"/>
      <c r="BM2875" s="3"/>
    </row>
    <row r="2876" spans="1:65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  <c r="AI2876" s="3"/>
      <c r="AJ2876" s="3"/>
      <c r="AK2876" s="3"/>
      <c r="AL2876" s="3"/>
      <c r="AM2876" s="3"/>
      <c r="AN2876" s="3"/>
      <c r="AO2876" s="3"/>
      <c r="AP2876" s="3"/>
      <c r="AQ2876" s="3"/>
      <c r="AR2876" s="3"/>
      <c r="AS2876" s="3"/>
      <c r="AT2876" s="3"/>
      <c r="AU2876" s="3"/>
      <c r="AV2876" s="3"/>
      <c r="AW2876" s="3"/>
      <c r="AX2876" s="3"/>
      <c r="AY2876" s="3"/>
      <c r="AZ2876" s="3"/>
      <c r="BA2876" s="3"/>
      <c r="BB2876" s="3"/>
      <c r="BC2876" s="3"/>
      <c r="BD2876" s="3"/>
      <c r="BE2876" s="3"/>
      <c r="BF2876" s="3"/>
      <c r="BG2876" s="3"/>
      <c r="BH2876" s="3"/>
      <c r="BI2876" s="3"/>
      <c r="BJ2876" s="3"/>
      <c r="BK2876" s="3"/>
      <c r="BL2876" s="3"/>
      <c r="BM2876" s="3"/>
    </row>
    <row r="2877" spans="1:65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  <c r="AK2877" s="3"/>
      <c r="AL2877" s="3"/>
      <c r="AM2877" s="3"/>
      <c r="AN2877" s="3"/>
      <c r="AO2877" s="3"/>
      <c r="AP2877" s="3"/>
      <c r="AQ2877" s="3"/>
      <c r="AR2877" s="3"/>
      <c r="AS2877" s="3"/>
      <c r="AT2877" s="3"/>
      <c r="AU2877" s="3"/>
      <c r="AV2877" s="3"/>
      <c r="AW2877" s="3"/>
      <c r="AX2877" s="3"/>
      <c r="AY2877" s="3"/>
      <c r="AZ2877" s="3"/>
      <c r="BA2877" s="3"/>
      <c r="BB2877" s="3"/>
      <c r="BC2877" s="3"/>
      <c r="BD2877" s="3"/>
      <c r="BE2877" s="3"/>
      <c r="BF2877" s="3"/>
      <c r="BG2877" s="3"/>
      <c r="BH2877" s="3"/>
      <c r="BI2877" s="3"/>
      <c r="BJ2877" s="3"/>
      <c r="BK2877" s="3"/>
      <c r="BL2877" s="3"/>
      <c r="BM2877" s="3"/>
    </row>
    <row r="2878" spans="1:65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  <c r="AJ2878" s="3"/>
      <c r="AK2878" s="3"/>
      <c r="AL2878" s="3"/>
      <c r="AM2878" s="3"/>
      <c r="AN2878" s="3"/>
      <c r="AO2878" s="3"/>
      <c r="AP2878" s="3"/>
      <c r="AQ2878" s="3"/>
      <c r="AR2878" s="3"/>
      <c r="AS2878" s="3"/>
      <c r="AT2878" s="3"/>
      <c r="AU2878" s="3"/>
      <c r="AV2878" s="3"/>
      <c r="AW2878" s="3"/>
      <c r="AX2878" s="3"/>
      <c r="AY2878" s="3"/>
      <c r="AZ2878" s="3"/>
      <c r="BA2878" s="3"/>
      <c r="BB2878" s="3"/>
      <c r="BC2878" s="3"/>
      <c r="BD2878" s="3"/>
      <c r="BE2878" s="3"/>
      <c r="BF2878" s="3"/>
      <c r="BG2878" s="3"/>
      <c r="BH2878" s="3"/>
      <c r="BI2878" s="3"/>
      <c r="BJ2878" s="3"/>
      <c r="BK2878" s="3"/>
      <c r="BL2878" s="3"/>
      <c r="BM2878" s="3"/>
    </row>
    <row r="2879" spans="1:65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  <c r="AK2879" s="3"/>
      <c r="AL2879" s="3"/>
      <c r="AM2879" s="3"/>
      <c r="AN2879" s="3"/>
      <c r="AO2879" s="3"/>
      <c r="AP2879" s="3"/>
      <c r="AQ2879" s="3"/>
      <c r="AR2879" s="3"/>
      <c r="AS2879" s="3"/>
      <c r="AT2879" s="3"/>
      <c r="AU2879" s="3"/>
      <c r="AV2879" s="3"/>
      <c r="AW2879" s="3"/>
      <c r="AX2879" s="3"/>
      <c r="AY2879" s="3"/>
      <c r="AZ2879" s="3"/>
      <c r="BA2879" s="3"/>
      <c r="BB2879" s="3"/>
      <c r="BC2879" s="3"/>
      <c r="BD2879" s="3"/>
      <c r="BE2879" s="3"/>
      <c r="BF2879" s="3"/>
      <c r="BG2879" s="3"/>
      <c r="BH2879" s="3"/>
      <c r="BI2879" s="3"/>
      <c r="BJ2879" s="3"/>
      <c r="BK2879" s="3"/>
      <c r="BL2879" s="3"/>
      <c r="BM2879" s="3"/>
    </row>
    <row r="2880" spans="1:65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  <c r="AJ2880" s="3"/>
      <c r="AK2880" s="3"/>
      <c r="AL2880" s="3"/>
      <c r="AM2880" s="3"/>
      <c r="AN2880" s="3"/>
      <c r="AO2880" s="3"/>
      <c r="AP2880" s="3"/>
      <c r="AQ2880" s="3"/>
      <c r="AR2880" s="3"/>
      <c r="AS2880" s="3"/>
      <c r="AT2880" s="3"/>
      <c r="AU2880" s="3"/>
      <c r="AV2880" s="3"/>
      <c r="AW2880" s="3"/>
      <c r="AX2880" s="3"/>
      <c r="AY2880" s="3"/>
      <c r="AZ2880" s="3"/>
      <c r="BA2880" s="3"/>
      <c r="BB2880" s="3"/>
      <c r="BC2880" s="3"/>
      <c r="BD2880" s="3"/>
      <c r="BE2880" s="3"/>
      <c r="BF2880" s="3"/>
      <c r="BG2880" s="3"/>
      <c r="BH2880" s="3"/>
      <c r="BI2880" s="3"/>
      <c r="BJ2880" s="3"/>
      <c r="BK2880" s="3"/>
      <c r="BL2880" s="3"/>
      <c r="BM2880" s="3"/>
    </row>
    <row r="2881" spans="1:65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  <c r="AJ2881" s="3"/>
      <c r="AK2881" s="3"/>
      <c r="AL2881" s="3"/>
      <c r="AM2881" s="3"/>
      <c r="AN2881" s="3"/>
      <c r="AO2881" s="3"/>
      <c r="AP2881" s="3"/>
      <c r="AQ2881" s="3"/>
      <c r="AR2881" s="3"/>
      <c r="AS2881" s="3"/>
      <c r="AT2881" s="3"/>
      <c r="AU2881" s="3"/>
      <c r="AV2881" s="3"/>
      <c r="AW2881" s="3"/>
      <c r="AX2881" s="3"/>
      <c r="AY2881" s="3"/>
      <c r="AZ2881" s="3"/>
      <c r="BA2881" s="3"/>
      <c r="BB2881" s="3"/>
      <c r="BC2881" s="3"/>
      <c r="BD2881" s="3"/>
      <c r="BE2881" s="3"/>
      <c r="BF2881" s="3"/>
      <c r="BG2881" s="3"/>
      <c r="BH2881" s="3"/>
      <c r="BI2881" s="3"/>
      <c r="BJ2881" s="3"/>
      <c r="BK2881" s="3"/>
      <c r="BL2881" s="3"/>
      <c r="BM2881" s="3"/>
    </row>
    <row r="2882" spans="1:65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  <c r="AK2882" s="3"/>
      <c r="AL2882" s="3"/>
      <c r="AM2882" s="3"/>
      <c r="AN2882" s="3"/>
      <c r="AO2882" s="3"/>
      <c r="AP2882" s="3"/>
      <c r="AQ2882" s="3"/>
      <c r="AR2882" s="3"/>
      <c r="AS2882" s="3"/>
      <c r="AT2882" s="3"/>
      <c r="AU2882" s="3"/>
      <c r="AV2882" s="3"/>
      <c r="AW2882" s="3"/>
      <c r="AX2882" s="3"/>
      <c r="AY2882" s="3"/>
      <c r="AZ2882" s="3"/>
      <c r="BA2882" s="3"/>
      <c r="BB2882" s="3"/>
      <c r="BC2882" s="3"/>
      <c r="BD2882" s="3"/>
      <c r="BE2882" s="3"/>
      <c r="BF2882" s="3"/>
      <c r="BG2882" s="3"/>
      <c r="BH2882" s="3"/>
      <c r="BI2882" s="3"/>
      <c r="BJ2882" s="3"/>
      <c r="BK2882" s="3"/>
      <c r="BL2882" s="3"/>
      <c r="BM2882" s="3"/>
    </row>
    <row r="2883" spans="1:65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  <c r="AJ2883" s="3"/>
      <c r="AK2883" s="3"/>
      <c r="AL2883" s="3"/>
      <c r="AM2883" s="3"/>
      <c r="AN2883" s="3"/>
      <c r="AO2883" s="3"/>
      <c r="AP2883" s="3"/>
      <c r="AQ2883" s="3"/>
      <c r="AR2883" s="3"/>
      <c r="AS2883" s="3"/>
      <c r="AT2883" s="3"/>
      <c r="AU2883" s="3"/>
      <c r="AV2883" s="3"/>
      <c r="AW2883" s="3"/>
      <c r="AX2883" s="3"/>
      <c r="AY2883" s="3"/>
      <c r="AZ2883" s="3"/>
      <c r="BA2883" s="3"/>
      <c r="BB2883" s="3"/>
      <c r="BC2883" s="3"/>
      <c r="BD2883" s="3"/>
      <c r="BE2883" s="3"/>
      <c r="BF2883" s="3"/>
      <c r="BG2883" s="3"/>
      <c r="BH2883" s="3"/>
      <c r="BI2883" s="3"/>
      <c r="BJ2883" s="3"/>
      <c r="BK2883" s="3"/>
      <c r="BL2883" s="3"/>
      <c r="BM2883" s="3"/>
    </row>
    <row r="2884" spans="1:65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  <c r="AJ2884" s="3"/>
      <c r="AK2884" s="3"/>
      <c r="AL2884" s="3"/>
      <c r="AM2884" s="3"/>
      <c r="AN2884" s="3"/>
      <c r="AO2884" s="3"/>
      <c r="AP2884" s="3"/>
      <c r="AQ2884" s="3"/>
      <c r="AR2884" s="3"/>
      <c r="AS2884" s="3"/>
      <c r="AT2884" s="3"/>
      <c r="AU2884" s="3"/>
      <c r="AV2884" s="3"/>
      <c r="AW2884" s="3"/>
      <c r="AX2884" s="3"/>
      <c r="AY2884" s="3"/>
      <c r="AZ2884" s="3"/>
      <c r="BA2884" s="3"/>
      <c r="BB2884" s="3"/>
      <c r="BC2884" s="3"/>
      <c r="BD2884" s="3"/>
      <c r="BE2884" s="3"/>
      <c r="BF2884" s="3"/>
      <c r="BG2884" s="3"/>
      <c r="BH2884" s="3"/>
      <c r="BI2884" s="3"/>
      <c r="BJ2884" s="3"/>
      <c r="BK2884" s="3"/>
      <c r="BL2884" s="3"/>
      <c r="BM2884" s="3"/>
    </row>
    <row r="2885" spans="1:65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  <c r="AJ2885" s="3"/>
      <c r="AK2885" s="3"/>
      <c r="AL2885" s="3"/>
      <c r="AM2885" s="3"/>
      <c r="AN2885" s="3"/>
      <c r="AO2885" s="3"/>
      <c r="AP2885" s="3"/>
      <c r="AQ2885" s="3"/>
      <c r="AR2885" s="3"/>
      <c r="AS2885" s="3"/>
      <c r="AT2885" s="3"/>
      <c r="AU2885" s="3"/>
      <c r="AV2885" s="3"/>
      <c r="AW2885" s="3"/>
      <c r="AX2885" s="3"/>
      <c r="AY2885" s="3"/>
      <c r="AZ2885" s="3"/>
      <c r="BA2885" s="3"/>
      <c r="BB2885" s="3"/>
      <c r="BC2885" s="3"/>
      <c r="BD2885" s="3"/>
      <c r="BE2885" s="3"/>
      <c r="BF2885" s="3"/>
      <c r="BG2885" s="3"/>
      <c r="BH2885" s="3"/>
      <c r="BI2885" s="3"/>
      <c r="BJ2885" s="3"/>
      <c r="BK2885" s="3"/>
      <c r="BL2885" s="3"/>
      <c r="BM2885" s="3"/>
    </row>
    <row r="2886" spans="1:65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  <c r="AJ2886" s="3"/>
      <c r="AK2886" s="3"/>
      <c r="AL2886" s="3"/>
      <c r="AM2886" s="3"/>
      <c r="AN2886" s="3"/>
      <c r="AO2886" s="3"/>
      <c r="AP2886" s="3"/>
      <c r="AQ2886" s="3"/>
      <c r="AR2886" s="3"/>
      <c r="AS2886" s="3"/>
      <c r="AT2886" s="3"/>
      <c r="AU2886" s="3"/>
      <c r="AV2886" s="3"/>
      <c r="AW2886" s="3"/>
      <c r="AX2886" s="3"/>
      <c r="AY2886" s="3"/>
      <c r="AZ2886" s="3"/>
      <c r="BA2886" s="3"/>
      <c r="BB2886" s="3"/>
      <c r="BC2886" s="3"/>
      <c r="BD2886" s="3"/>
      <c r="BE2886" s="3"/>
      <c r="BF2886" s="3"/>
      <c r="BG2886" s="3"/>
      <c r="BH2886" s="3"/>
      <c r="BI2886" s="3"/>
      <c r="BJ2886" s="3"/>
      <c r="BK2886" s="3"/>
      <c r="BL2886" s="3"/>
      <c r="BM2886" s="3"/>
    </row>
    <row r="2887" spans="1:65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  <c r="AI2887" s="3"/>
      <c r="AJ2887" s="3"/>
      <c r="AK2887" s="3"/>
      <c r="AL2887" s="3"/>
      <c r="AM2887" s="3"/>
      <c r="AN2887" s="3"/>
      <c r="AO2887" s="3"/>
      <c r="AP2887" s="3"/>
      <c r="AQ2887" s="3"/>
      <c r="AR2887" s="3"/>
      <c r="AS2887" s="3"/>
      <c r="AT2887" s="3"/>
      <c r="AU2887" s="3"/>
      <c r="AV2887" s="3"/>
      <c r="AW2887" s="3"/>
      <c r="AX2887" s="3"/>
      <c r="AY2887" s="3"/>
      <c r="AZ2887" s="3"/>
      <c r="BA2887" s="3"/>
      <c r="BB2887" s="3"/>
      <c r="BC2887" s="3"/>
      <c r="BD2887" s="3"/>
      <c r="BE2887" s="3"/>
      <c r="BF2887" s="3"/>
      <c r="BG2887" s="3"/>
      <c r="BH2887" s="3"/>
      <c r="BI2887" s="3"/>
      <c r="BJ2887" s="3"/>
      <c r="BK2887" s="3"/>
      <c r="BL2887" s="3"/>
      <c r="BM2887" s="3"/>
    </row>
    <row r="2888" spans="1:65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  <c r="AI2888" s="3"/>
      <c r="AJ2888" s="3"/>
      <c r="AK2888" s="3"/>
      <c r="AL2888" s="3"/>
      <c r="AM2888" s="3"/>
      <c r="AN2888" s="3"/>
      <c r="AO2888" s="3"/>
      <c r="AP2888" s="3"/>
      <c r="AQ2888" s="3"/>
      <c r="AR2888" s="3"/>
      <c r="AS2888" s="3"/>
      <c r="AT2888" s="3"/>
      <c r="AU2888" s="3"/>
      <c r="AV2888" s="3"/>
      <c r="AW2888" s="3"/>
      <c r="AX2888" s="3"/>
      <c r="AY2888" s="3"/>
      <c r="AZ2888" s="3"/>
      <c r="BA2888" s="3"/>
      <c r="BB2888" s="3"/>
      <c r="BC2888" s="3"/>
      <c r="BD2888" s="3"/>
      <c r="BE2888" s="3"/>
      <c r="BF2888" s="3"/>
      <c r="BG2888" s="3"/>
      <c r="BH2888" s="3"/>
      <c r="BI2888" s="3"/>
      <c r="BJ2888" s="3"/>
      <c r="BK2888" s="3"/>
      <c r="BL2888" s="3"/>
      <c r="BM2888" s="3"/>
    </row>
    <row r="2889" spans="1:65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  <c r="AJ2889" s="3"/>
      <c r="AK2889" s="3"/>
      <c r="AL2889" s="3"/>
      <c r="AM2889" s="3"/>
      <c r="AN2889" s="3"/>
      <c r="AO2889" s="3"/>
      <c r="AP2889" s="3"/>
      <c r="AQ2889" s="3"/>
      <c r="AR2889" s="3"/>
      <c r="AS2889" s="3"/>
      <c r="AT2889" s="3"/>
      <c r="AU2889" s="3"/>
      <c r="AV2889" s="3"/>
      <c r="AW2889" s="3"/>
      <c r="AX2889" s="3"/>
      <c r="AY2889" s="3"/>
      <c r="AZ2889" s="3"/>
      <c r="BA2889" s="3"/>
      <c r="BB2889" s="3"/>
      <c r="BC2889" s="3"/>
      <c r="BD2889" s="3"/>
      <c r="BE2889" s="3"/>
      <c r="BF2889" s="3"/>
      <c r="BG2889" s="3"/>
      <c r="BH2889" s="3"/>
      <c r="BI2889" s="3"/>
      <c r="BJ2889" s="3"/>
      <c r="BK2889" s="3"/>
      <c r="BL2889" s="3"/>
      <c r="BM2889" s="3"/>
    </row>
    <row r="2890" spans="1:65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  <c r="AI2890" s="3"/>
      <c r="AJ2890" s="3"/>
      <c r="AK2890" s="3"/>
      <c r="AL2890" s="3"/>
      <c r="AM2890" s="3"/>
      <c r="AN2890" s="3"/>
      <c r="AO2890" s="3"/>
      <c r="AP2890" s="3"/>
      <c r="AQ2890" s="3"/>
      <c r="AR2890" s="3"/>
      <c r="AS2890" s="3"/>
      <c r="AT2890" s="3"/>
      <c r="AU2890" s="3"/>
      <c r="AV2890" s="3"/>
      <c r="AW2890" s="3"/>
      <c r="AX2890" s="3"/>
      <c r="AY2890" s="3"/>
      <c r="AZ2890" s="3"/>
      <c r="BA2890" s="3"/>
      <c r="BB2890" s="3"/>
      <c r="BC2890" s="3"/>
      <c r="BD2890" s="3"/>
      <c r="BE2890" s="3"/>
      <c r="BF2890" s="3"/>
      <c r="BG2890" s="3"/>
      <c r="BH2890" s="3"/>
      <c r="BI2890" s="3"/>
      <c r="BJ2890" s="3"/>
      <c r="BK2890" s="3"/>
      <c r="BL2890" s="3"/>
      <c r="BM2890" s="3"/>
    </row>
    <row r="2891" spans="1:65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  <c r="AI2891" s="3"/>
      <c r="AJ2891" s="3"/>
      <c r="AK2891" s="3"/>
      <c r="AL2891" s="3"/>
      <c r="AM2891" s="3"/>
      <c r="AN2891" s="3"/>
      <c r="AO2891" s="3"/>
      <c r="AP2891" s="3"/>
      <c r="AQ2891" s="3"/>
      <c r="AR2891" s="3"/>
      <c r="AS2891" s="3"/>
      <c r="AT2891" s="3"/>
      <c r="AU2891" s="3"/>
      <c r="AV2891" s="3"/>
      <c r="AW2891" s="3"/>
      <c r="AX2891" s="3"/>
      <c r="AY2891" s="3"/>
      <c r="AZ2891" s="3"/>
      <c r="BA2891" s="3"/>
      <c r="BB2891" s="3"/>
      <c r="BC2891" s="3"/>
      <c r="BD2891" s="3"/>
      <c r="BE2891" s="3"/>
      <c r="BF2891" s="3"/>
      <c r="BG2891" s="3"/>
      <c r="BH2891" s="3"/>
      <c r="BI2891" s="3"/>
      <c r="BJ2891" s="3"/>
      <c r="BK2891" s="3"/>
      <c r="BL2891" s="3"/>
      <c r="BM2891" s="3"/>
    </row>
    <row r="2892" spans="1:65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  <c r="AI2892" s="3"/>
      <c r="AJ2892" s="3"/>
      <c r="AK2892" s="3"/>
      <c r="AL2892" s="3"/>
      <c r="AM2892" s="3"/>
      <c r="AN2892" s="3"/>
      <c r="AO2892" s="3"/>
      <c r="AP2892" s="3"/>
      <c r="AQ2892" s="3"/>
      <c r="AR2892" s="3"/>
      <c r="AS2892" s="3"/>
      <c r="AT2892" s="3"/>
      <c r="AU2892" s="3"/>
      <c r="AV2892" s="3"/>
      <c r="AW2892" s="3"/>
      <c r="AX2892" s="3"/>
      <c r="AY2892" s="3"/>
      <c r="AZ2892" s="3"/>
      <c r="BA2892" s="3"/>
      <c r="BB2892" s="3"/>
      <c r="BC2892" s="3"/>
      <c r="BD2892" s="3"/>
      <c r="BE2892" s="3"/>
      <c r="BF2892" s="3"/>
      <c r="BG2892" s="3"/>
      <c r="BH2892" s="3"/>
      <c r="BI2892" s="3"/>
      <c r="BJ2892" s="3"/>
      <c r="BK2892" s="3"/>
      <c r="BL2892" s="3"/>
      <c r="BM2892" s="3"/>
    </row>
    <row r="2893" spans="1:65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  <c r="AJ2893" s="3"/>
      <c r="AK2893" s="3"/>
      <c r="AL2893" s="3"/>
      <c r="AM2893" s="3"/>
      <c r="AN2893" s="3"/>
      <c r="AO2893" s="3"/>
      <c r="AP2893" s="3"/>
      <c r="AQ2893" s="3"/>
      <c r="AR2893" s="3"/>
      <c r="AS2893" s="3"/>
      <c r="AT2893" s="3"/>
      <c r="AU2893" s="3"/>
      <c r="AV2893" s="3"/>
      <c r="AW2893" s="3"/>
      <c r="AX2893" s="3"/>
      <c r="AY2893" s="3"/>
      <c r="AZ2893" s="3"/>
      <c r="BA2893" s="3"/>
      <c r="BB2893" s="3"/>
      <c r="BC2893" s="3"/>
      <c r="BD2893" s="3"/>
      <c r="BE2893" s="3"/>
      <c r="BF2893" s="3"/>
      <c r="BG2893" s="3"/>
      <c r="BH2893" s="3"/>
      <c r="BI2893" s="3"/>
      <c r="BJ2893" s="3"/>
      <c r="BK2893" s="3"/>
      <c r="BL2893" s="3"/>
      <c r="BM2893" s="3"/>
    </row>
    <row r="2894" spans="1:65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  <c r="AI2894" s="3"/>
      <c r="AJ2894" s="3"/>
      <c r="AK2894" s="3"/>
      <c r="AL2894" s="3"/>
      <c r="AM2894" s="3"/>
      <c r="AN2894" s="3"/>
      <c r="AO2894" s="3"/>
      <c r="AP2894" s="3"/>
      <c r="AQ2894" s="3"/>
      <c r="AR2894" s="3"/>
      <c r="AS2894" s="3"/>
      <c r="AT2894" s="3"/>
      <c r="AU2894" s="3"/>
      <c r="AV2894" s="3"/>
      <c r="AW2894" s="3"/>
      <c r="AX2894" s="3"/>
      <c r="AY2894" s="3"/>
      <c r="AZ2894" s="3"/>
      <c r="BA2894" s="3"/>
      <c r="BB2894" s="3"/>
      <c r="BC2894" s="3"/>
      <c r="BD2894" s="3"/>
      <c r="BE2894" s="3"/>
      <c r="BF2894" s="3"/>
      <c r="BG2894" s="3"/>
      <c r="BH2894" s="3"/>
      <c r="BI2894" s="3"/>
      <c r="BJ2894" s="3"/>
      <c r="BK2894" s="3"/>
      <c r="BL2894" s="3"/>
      <c r="BM2894" s="3"/>
    </row>
    <row r="2895" spans="1:65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  <c r="AI2895" s="3"/>
      <c r="AJ2895" s="3"/>
      <c r="AK2895" s="3"/>
      <c r="AL2895" s="3"/>
      <c r="AM2895" s="3"/>
      <c r="AN2895" s="3"/>
      <c r="AO2895" s="3"/>
      <c r="AP2895" s="3"/>
      <c r="AQ2895" s="3"/>
      <c r="AR2895" s="3"/>
      <c r="AS2895" s="3"/>
      <c r="AT2895" s="3"/>
      <c r="AU2895" s="3"/>
      <c r="AV2895" s="3"/>
      <c r="AW2895" s="3"/>
      <c r="AX2895" s="3"/>
      <c r="AY2895" s="3"/>
      <c r="AZ2895" s="3"/>
      <c r="BA2895" s="3"/>
      <c r="BB2895" s="3"/>
      <c r="BC2895" s="3"/>
      <c r="BD2895" s="3"/>
      <c r="BE2895" s="3"/>
      <c r="BF2895" s="3"/>
      <c r="BG2895" s="3"/>
      <c r="BH2895" s="3"/>
      <c r="BI2895" s="3"/>
      <c r="BJ2895" s="3"/>
      <c r="BK2895" s="3"/>
      <c r="BL2895" s="3"/>
      <c r="BM2895" s="3"/>
    </row>
    <row r="2896" spans="1:65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  <c r="AI2896" s="3"/>
      <c r="AJ2896" s="3"/>
      <c r="AK2896" s="3"/>
      <c r="AL2896" s="3"/>
      <c r="AM2896" s="3"/>
      <c r="AN2896" s="3"/>
      <c r="AO2896" s="3"/>
      <c r="AP2896" s="3"/>
      <c r="AQ2896" s="3"/>
      <c r="AR2896" s="3"/>
      <c r="AS2896" s="3"/>
      <c r="AT2896" s="3"/>
      <c r="AU2896" s="3"/>
      <c r="AV2896" s="3"/>
      <c r="AW2896" s="3"/>
      <c r="AX2896" s="3"/>
      <c r="AY2896" s="3"/>
      <c r="AZ2896" s="3"/>
      <c r="BA2896" s="3"/>
      <c r="BB2896" s="3"/>
      <c r="BC2896" s="3"/>
      <c r="BD2896" s="3"/>
      <c r="BE2896" s="3"/>
      <c r="BF2896" s="3"/>
      <c r="BG2896" s="3"/>
      <c r="BH2896" s="3"/>
      <c r="BI2896" s="3"/>
      <c r="BJ2896" s="3"/>
      <c r="BK2896" s="3"/>
      <c r="BL2896" s="3"/>
      <c r="BM2896" s="3"/>
    </row>
    <row r="2897" spans="1:65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  <c r="AI2897" s="3"/>
      <c r="AJ2897" s="3"/>
      <c r="AK2897" s="3"/>
      <c r="AL2897" s="3"/>
      <c r="AM2897" s="3"/>
      <c r="AN2897" s="3"/>
      <c r="AO2897" s="3"/>
      <c r="AP2897" s="3"/>
      <c r="AQ2897" s="3"/>
      <c r="AR2897" s="3"/>
      <c r="AS2897" s="3"/>
      <c r="AT2897" s="3"/>
      <c r="AU2897" s="3"/>
      <c r="AV2897" s="3"/>
      <c r="AW2897" s="3"/>
      <c r="AX2897" s="3"/>
      <c r="AY2897" s="3"/>
      <c r="AZ2897" s="3"/>
      <c r="BA2897" s="3"/>
      <c r="BB2897" s="3"/>
      <c r="BC2897" s="3"/>
      <c r="BD2897" s="3"/>
      <c r="BE2897" s="3"/>
      <c r="BF2897" s="3"/>
      <c r="BG2897" s="3"/>
      <c r="BH2897" s="3"/>
      <c r="BI2897" s="3"/>
      <c r="BJ2897" s="3"/>
      <c r="BK2897" s="3"/>
      <c r="BL2897" s="3"/>
      <c r="BM2897" s="3"/>
    </row>
    <row r="2898" spans="1:65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  <c r="AI2898" s="3"/>
      <c r="AJ2898" s="3"/>
      <c r="AK2898" s="3"/>
      <c r="AL2898" s="3"/>
      <c r="AM2898" s="3"/>
      <c r="AN2898" s="3"/>
      <c r="AO2898" s="3"/>
      <c r="AP2898" s="3"/>
      <c r="AQ2898" s="3"/>
      <c r="AR2898" s="3"/>
      <c r="AS2898" s="3"/>
      <c r="AT2898" s="3"/>
      <c r="AU2898" s="3"/>
      <c r="AV2898" s="3"/>
      <c r="AW2898" s="3"/>
      <c r="AX2898" s="3"/>
      <c r="AY2898" s="3"/>
      <c r="AZ2898" s="3"/>
      <c r="BA2898" s="3"/>
      <c r="BB2898" s="3"/>
      <c r="BC2898" s="3"/>
      <c r="BD2898" s="3"/>
      <c r="BE2898" s="3"/>
      <c r="BF2898" s="3"/>
      <c r="BG2898" s="3"/>
      <c r="BH2898" s="3"/>
      <c r="BI2898" s="3"/>
      <c r="BJ2898" s="3"/>
      <c r="BK2898" s="3"/>
      <c r="BL2898" s="3"/>
      <c r="BM2898" s="3"/>
    </row>
    <row r="2899" spans="1:65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  <c r="AI2899" s="3"/>
      <c r="AJ2899" s="3"/>
      <c r="AK2899" s="3"/>
      <c r="AL2899" s="3"/>
      <c r="AM2899" s="3"/>
      <c r="AN2899" s="3"/>
      <c r="AO2899" s="3"/>
      <c r="AP2899" s="3"/>
      <c r="AQ2899" s="3"/>
      <c r="AR2899" s="3"/>
      <c r="AS2899" s="3"/>
      <c r="AT2899" s="3"/>
      <c r="AU2899" s="3"/>
      <c r="AV2899" s="3"/>
      <c r="AW2899" s="3"/>
      <c r="AX2899" s="3"/>
      <c r="AY2899" s="3"/>
      <c r="AZ2899" s="3"/>
      <c r="BA2899" s="3"/>
      <c r="BB2899" s="3"/>
      <c r="BC2899" s="3"/>
      <c r="BD2899" s="3"/>
      <c r="BE2899" s="3"/>
      <c r="BF2899" s="3"/>
      <c r="BG2899" s="3"/>
      <c r="BH2899" s="3"/>
      <c r="BI2899" s="3"/>
      <c r="BJ2899" s="3"/>
      <c r="BK2899" s="3"/>
      <c r="BL2899" s="3"/>
      <c r="BM2899" s="3"/>
    </row>
    <row r="2900" spans="1:65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  <c r="AK2900" s="3"/>
      <c r="AL2900" s="3"/>
      <c r="AM2900" s="3"/>
      <c r="AN2900" s="3"/>
      <c r="AO2900" s="3"/>
      <c r="AP2900" s="3"/>
      <c r="AQ2900" s="3"/>
      <c r="AR2900" s="3"/>
      <c r="AS2900" s="3"/>
      <c r="AT2900" s="3"/>
      <c r="AU2900" s="3"/>
      <c r="AV2900" s="3"/>
      <c r="AW2900" s="3"/>
      <c r="AX2900" s="3"/>
      <c r="AY2900" s="3"/>
      <c r="AZ2900" s="3"/>
      <c r="BA2900" s="3"/>
      <c r="BB2900" s="3"/>
      <c r="BC2900" s="3"/>
      <c r="BD2900" s="3"/>
      <c r="BE2900" s="3"/>
      <c r="BF2900" s="3"/>
      <c r="BG2900" s="3"/>
      <c r="BH2900" s="3"/>
      <c r="BI2900" s="3"/>
      <c r="BJ2900" s="3"/>
      <c r="BK2900" s="3"/>
      <c r="BL2900" s="3"/>
      <c r="BM2900" s="3"/>
    </row>
    <row r="2901" spans="1:65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  <c r="AI2901" s="3"/>
      <c r="AJ2901" s="3"/>
      <c r="AK2901" s="3"/>
      <c r="AL2901" s="3"/>
      <c r="AM2901" s="3"/>
      <c r="AN2901" s="3"/>
      <c r="AO2901" s="3"/>
      <c r="AP2901" s="3"/>
      <c r="AQ2901" s="3"/>
      <c r="AR2901" s="3"/>
      <c r="AS2901" s="3"/>
      <c r="AT2901" s="3"/>
      <c r="AU2901" s="3"/>
      <c r="AV2901" s="3"/>
      <c r="AW2901" s="3"/>
      <c r="AX2901" s="3"/>
      <c r="AY2901" s="3"/>
      <c r="AZ2901" s="3"/>
      <c r="BA2901" s="3"/>
      <c r="BB2901" s="3"/>
      <c r="BC2901" s="3"/>
      <c r="BD2901" s="3"/>
      <c r="BE2901" s="3"/>
      <c r="BF2901" s="3"/>
      <c r="BG2901" s="3"/>
      <c r="BH2901" s="3"/>
      <c r="BI2901" s="3"/>
      <c r="BJ2901" s="3"/>
      <c r="BK2901" s="3"/>
      <c r="BL2901" s="3"/>
      <c r="BM2901" s="3"/>
    </row>
    <row r="2902" spans="1:65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  <c r="AJ2902" s="3"/>
      <c r="AK2902" s="3"/>
      <c r="AL2902" s="3"/>
      <c r="AM2902" s="3"/>
      <c r="AN2902" s="3"/>
      <c r="AO2902" s="3"/>
      <c r="AP2902" s="3"/>
      <c r="AQ2902" s="3"/>
      <c r="AR2902" s="3"/>
      <c r="AS2902" s="3"/>
      <c r="AT2902" s="3"/>
      <c r="AU2902" s="3"/>
      <c r="AV2902" s="3"/>
      <c r="AW2902" s="3"/>
      <c r="AX2902" s="3"/>
      <c r="AY2902" s="3"/>
      <c r="AZ2902" s="3"/>
      <c r="BA2902" s="3"/>
      <c r="BB2902" s="3"/>
      <c r="BC2902" s="3"/>
      <c r="BD2902" s="3"/>
      <c r="BE2902" s="3"/>
      <c r="BF2902" s="3"/>
      <c r="BG2902" s="3"/>
      <c r="BH2902" s="3"/>
      <c r="BI2902" s="3"/>
      <c r="BJ2902" s="3"/>
      <c r="BK2902" s="3"/>
      <c r="BL2902" s="3"/>
      <c r="BM2902" s="3"/>
    </row>
    <row r="2903" spans="1:65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  <c r="AJ2903" s="3"/>
      <c r="AK2903" s="3"/>
      <c r="AL2903" s="3"/>
      <c r="AM2903" s="3"/>
      <c r="AN2903" s="3"/>
      <c r="AO2903" s="3"/>
      <c r="AP2903" s="3"/>
      <c r="AQ2903" s="3"/>
      <c r="AR2903" s="3"/>
      <c r="AS2903" s="3"/>
      <c r="AT2903" s="3"/>
      <c r="AU2903" s="3"/>
      <c r="AV2903" s="3"/>
      <c r="AW2903" s="3"/>
      <c r="AX2903" s="3"/>
      <c r="AY2903" s="3"/>
      <c r="AZ2903" s="3"/>
      <c r="BA2903" s="3"/>
      <c r="BB2903" s="3"/>
      <c r="BC2903" s="3"/>
      <c r="BD2903" s="3"/>
      <c r="BE2903" s="3"/>
      <c r="BF2903" s="3"/>
      <c r="BG2903" s="3"/>
      <c r="BH2903" s="3"/>
      <c r="BI2903" s="3"/>
      <c r="BJ2903" s="3"/>
      <c r="BK2903" s="3"/>
      <c r="BL2903" s="3"/>
      <c r="BM2903" s="3"/>
    </row>
    <row r="2904" spans="1:65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  <c r="AI2904" s="3"/>
      <c r="AJ2904" s="3"/>
      <c r="AK2904" s="3"/>
      <c r="AL2904" s="3"/>
      <c r="AM2904" s="3"/>
      <c r="AN2904" s="3"/>
      <c r="AO2904" s="3"/>
      <c r="AP2904" s="3"/>
      <c r="AQ2904" s="3"/>
      <c r="AR2904" s="3"/>
      <c r="AS2904" s="3"/>
      <c r="AT2904" s="3"/>
      <c r="AU2904" s="3"/>
      <c r="AV2904" s="3"/>
      <c r="AW2904" s="3"/>
      <c r="AX2904" s="3"/>
      <c r="AY2904" s="3"/>
      <c r="AZ2904" s="3"/>
      <c r="BA2904" s="3"/>
      <c r="BB2904" s="3"/>
      <c r="BC2904" s="3"/>
      <c r="BD2904" s="3"/>
      <c r="BE2904" s="3"/>
      <c r="BF2904" s="3"/>
      <c r="BG2904" s="3"/>
      <c r="BH2904" s="3"/>
      <c r="BI2904" s="3"/>
      <c r="BJ2904" s="3"/>
      <c r="BK2904" s="3"/>
      <c r="BL2904" s="3"/>
      <c r="BM2904" s="3"/>
    </row>
    <row r="2905" spans="1:65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  <c r="AI2905" s="3"/>
      <c r="AJ2905" s="3"/>
      <c r="AK2905" s="3"/>
      <c r="AL2905" s="3"/>
      <c r="AM2905" s="3"/>
      <c r="AN2905" s="3"/>
      <c r="AO2905" s="3"/>
      <c r="AP2905" s="3"/>
      <c r="AQ2905" s="3"/>
      <c r="AR2905" s="3"/>
      <c r="AS2905" s="3"/>
      <c r="AT2905" s="3"/>
      <c r="AU2905" s="3"/>
      <c r="AV2905" s="3"/>
      <c r="AW2905" s="3"/>
      <c r="AX2905" s="3"/>
      <c r="AY2905" s="3"/>
      <c r="AZ2905" s="3"/>
      <c r="BA2905" s="3"/>
      <c r="BB2905" s="3"/>
      <c r="BC2905" s="3"/>
      <c r="BD2905" s="3"/>
      <c r="BE2905" s="3"/>
      <c r="BF2905" s="3"/>
      <c r="BG2905" s="3"/>
      <c r="BH2905" s="3"/>
      <c r="BI2905" s="3"/>
      <c r="BJ2905" s="3"/>
      <c r="BK2905" s="3"/>
      <c r="BL2905" s="3"/>
      <c r="BM2905" s="3"/>
    </row>
    <row r="2906" spans="1:65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  <c r="AI2906" s="3"/>
      <c r="AJ2906" s="3"/>
      <c r="AK2906" s="3"/>
      <c r="AL2906" s="3"/>
      <c r="AM2906" s="3"/>
      <c r="AN2906" s="3"/>
      <c r="AO2906" s="3"/>
      <c r="AP2906" s="3"/>
      <c r="AQ2906" s="3"/>
      <c r="AR2906" s="3"/>
      <c r="AS2906" s="3"/>
      <c r="AT2906" s="3"/>
      <c r="AU2906" s="3"/>
      <c r="AV2906" s="3"/>
      <c r="AW2906" s="3"/>
      <c r="AX2906" s="3"/>
      <c r="AY2906" s="3"/>
      <c r="AZ2906" s="3"/>
      <c r="BA2906" s="3"/>
      <c r="BB2906" s="3"/>
      <c r="BC2906" s="3"/>
      <c r="BD2906" s="3"/>
      <c r="BE2906" s="3"/>
      <c r="BF2906" s="3"/>
      <c r="BG2906" s="3"/>
      <c r="BH2906" s="3"/>
      <c r="BI2906" s="3"/>
      <c r="BJ2906" s="3"/>
      <c r="BK2906" s="3"/>
      <c r="BL2906" s="3"/>
      <c r="BM2906" s="3"/>
    </row>
    <row r="2907" spans="1:65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  <c r="AL2907" s="3"/>
      <c r="AM2907" s="3"/>
      <c r="AN2907" s="3"/>
      <c r="AO2907" s="3"/>
      <c r="AP2907" s="3"/>
      <c r="AQ2907" s="3"/>
      <c r="AR2907" s="3"/>
      <c r="AS2907" s="3"/>
      <c r="AT2907" s="3"/>
      <c r="AU2907" s="3"/>
      <c r="AV2907" s="3"/>
      <c r="AW2907" s="3"/>
      <c r="AX2907" s="3"/>
      <c r="AY2907" s="3"/>
      <c r="AZ2907" s="3"/>
      <c r="BA2907" s="3"/>
      <c r="BB2907" s="3"/>
      <c r="BC2907" s="3"/>
      <c r="BD2907" s="3"/>
      <c r="BE2907" s="3"/>
      <c r="BF2907" s="3"/>
      <c r="BG2907" s="3"/>
      <c r="BH2907" s="3"/>
      <c r="BI2907" s="3"/>
      <c r="BJ2907" s="3"/>
      <c r="BK2907" s="3"/>
      <c r="BL2907" s="3"/>
      <c r="BM2907" s="3"/>
    </row>
    <row r="2908" spans="1:65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  <c r="AI2908" s="3"/>
      <c r="AJ2908" s="3"/>
      <c r="AK2908" s="3"/>
      <c r="AL2908" s="3"/>
      <c r="AM2908" s="3"/>
      <c r="AN2908" s="3"/>
      <c r="AO2908" s="3"/>
      <c r="AP2908" s="3"/>
      <c r="AQ2908" s="3"/>
      <c r="AR2908" s="3"/>
      <c r="AS2908" s="3"/>
      <c r="AT2908" s="3"/>
      <c r="AU2908" s="3"/>
      <c r="AV2908" s="3"/>
      <c r="AW2908" s="3"/>
      <c r="AX2908" s="3"/>
      <c r="AY2908" s="3"/>
      <c r="AZ2908" s="3"/>
      <c r="BA2908" s="3"/>
      <c r="BB2908" s="3"/>
      <c r="BC2908" s="3"/>
      <c r="BD2908" s="3"/>
      <c r="BE2908" s="3"/>
      <c r="BF2908" s="3"/>
      <c r="BG2908" s="3"/>
      <c r="BH2908" s="3"/>
      <c r="BI2908" s="3"/>
      <c r="BJ2908" s="3"/>
      <c r="BK2908" s="3"/>
      <c r="BL2908" s="3"/>
      <c r="BM2908" s="3"/>
    </row>
    <row r="2909" spans="1:65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  <c r="AI2909" s="3"/>
      <c r="AJ2909" s="3"/>
      <c r="AK2909" s="3"/>
      <c r="AL2909" s="3"/>
      <c r="AM2909" s="3"/>
      <c r="AN2909" s="3"/>
      <c r="AO2909" s="3"/>
      <c r="AP2909" s="3"/>
      <c r="AQ2909" s="3"/>
      <c r="AR2909" s="3"/>
      <c r="AS2909" s="3"/>
      <c r="AT2909" s="3"/>
      <c r="AU2909" s="3"/>
      <c r="AV2909" s="3"/>
      <c r="AW2909" s="3"/>
      <c r="AX2909" s="3"/>
      <c r="AY2909" s="3"/>
      <c r="AZ2909" s="3"/>
      <c r="BA2909" s="3"/>
      <c r="BB2909" s="3"/>
      <c r="BC2909" s="3"/>
      <c r="BD2909" s="3"/>
      <c r="BE2909" s="3"/>
      <c r="BF2909" s="3"/>
      <c r="BG2909" s="3"/>
      <c r="BH2909" s="3"/>
      <c r="BI2909" s="3"/>
      <c r="BJ2909" s="3"/>
      <c r="BK2909" s="3"/>
      <c r="BL2909" s="3"/>
      <c r="BM2909" s="3"/>
    </row>
    <row r="2910" spans="1:65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  <c r="AI2910" s="3"/>
      <c r="AJ2910" s="3"/>
      <c r="AK2910" s="3"/>
      <c r="AL2910" s="3"/>
      <c r="AM2910" s="3"/>
      <c r="AN2910" s="3"/>
      <c r="AO2910" s="3"/>
      <c r="AP2910" s="3"/>
      <c r="AQ2910" s="3"/>
      <c r="AR2910" s="3"/>
      <c r="AS2910" s="3"/>
      <c r="AT2910" s="3"/>
      <c r="AU2910" s="3"/>
      <c r="AV2910" s="3"/>
      <c r="AW2910" s="3"/>
      <c r="AX2910" s="3"/>
      <c r="AY2910" s="3"/>
      <c r="AZ2910" s="3"/>
      <c r="BA2910" s="3"/>
      <c r="BB2910" s="3"/>
      <c r="BC2910" s="3"/>
      <c r="BD2910" s="3"/>
      <c r="BE2910" s="3"/>
      <c r="BF2910" s="3"/>
      <c r="BG2910" s="3"/>
      <c r="BH2910" s="3"/>
      <c r="BI2910" s="3"/>
      <c r="BJ2910" s="3"/>
      <c r="BK2910" s="3"/>
      <c r="BL2910" s="3"/>
      <c r="BM2910" s="3"/>
    </row>
    <row r="2911" spans="1:65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  <c r="AI2911" s="3"/>
      <c r="AJ2911" s="3"/>
      <c r="AK2911" s="3"/>
      <c r="AL2911" s="3"/>
      <c r="AM2911" s="3"/>
      <c r="AN2911" s="3"/>
      <c r="AO2911" s="3"/>
      <c r="AP2911" s="3"/>
      <c r="AQ2911" s="3"/>
      <c r="AR2911" s="3"/>
      <c r="AS2911" s="3"/>
      <c r="AT2911" s="3"/>
      <c r="AU2911" s="3"/>
      <c r="AV2911" s="3"/>
      <c r="AW2911" s="3"/>
      <c r="AX2911" s="3"/>
      <c r="AY2911" s="3"/>
      <c r="AZ2911" s="3"/>
      <c r="BA2911" s="3"/>
      <c r="BB2911" s="3"/>
      <c r="BC2911" s="3"/>
      <c r="BD2911" s="3"/>
      <c r="BE2911" s="3"/>
      <c r="BF2911" s="3"/>
      <c r="BG2911" s="3"/>
      <c r="BH2911" s="3"/>
      <c r="BI2911" s="3"/>
      <c r="BJ2911" s="3"/>
      <c r="BK2911" s="3"/>
      <c r="BL2911" s="3"/>
      <c r="BM2911" s="3"/>
    </row>
    <row r="2912" spans="1:65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  <c r="AI2912" s="3"/>
      <c r="AJ2912" s="3"/>
      <c r="AK2912" s="3"/>
      <c r="AL2912" s="3"/>
      <c r="AM2912" s="3"/>
      <c r="AN2912" s="3"/>
      <c r="AO2912" s="3"/>
      <c r="AP2912" s="3"/>
      <c r="AQ2912" s="3"/>
      <c r="AR2912" s="3"/>
      <c r="AS2912" s="3"/>
      <c r="AT2912" s="3"/>
      <c r="AU2912" s="3"/>
      <c r="AV2912" s="3"/>
      <c r="AW2912" s="3"/>
      <c r="AX2912" s="3"/>
      <c r="AY2912" s="3"/>
      <c r="AZ2912" s="3"/>
      <c r="BA2912" s="3"/>
      <c r="BB2912" s="3"/>
      <c r="BC2912" s="3"/>
      <c r="BD2912" s="3"/>
      <c r="BE2912" s="3"/>
      <c r="BF2912" s="3"/>
      <c r="BG2912" s="3"/>
      <c r="BH2912" s="3"/>
      <c r="BI2912" s="3"/>
      <c r="BJ2912" s="3"/>
      <c r="BK2912" s="3"/>
      <c r="BL2912" s="3"/>
      <c r="BM2912" s="3"/>
    </row>
    <row r="2913" spans="1:65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  <c r="AI2913" s="3"/>
      <c r="AJ2913" s="3"/>
      <c r="AK2913" s="3"/>
      <c r="AL2913" s="3"/>
      <c r="AM2913" s="3"/>
      <c r="AN2913" s="3"/>
      <c r="AO2913" s="3"/>
      <c r="AP2913" s="3"/>
      <c r="AQ2913" s="3"/>
      <c r="AR2913" s="3"/>
      <c r="AS2913" s="3"/>
      <c r="AT2913" s="3"/>
      <c r="AU2913" s="3"/>
      <c r="AV2913" s="3"/>
      <c r="AW2913" s="3"/>
      <c r="AX2913" s="3"/>
      <c r="AY2913" s="3"/>
      <c r="AZ2913" s="3"/>
      <c r="BA2913" s="3"/>
      <c r="BB2913" s="3"/>
      <c r="BC2913" s="3"/>
      <c r="BD2913" s="3"/>
      <c r="BE2913" s="3"/>
      <c r="BF2913" s="3"/>
      <c r="BG2913" s="3"/>
      <c r="BH2913" s="3"/>
      <c r="BI2913" s="3"/>
      <c r="BJ2913" s="3"/>
      <c r="BK2913" s="3"/>
      <c r="BL2913" s="3"/>
      <c r="BM2913" s="3"/>
    </row>
    <row r="2914" spans="1:65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  <c r="AI2914" s="3"/>
      <c r="AJ2914" s="3"/>
      <c r="AK2914" s="3"/>
      <c r="AL2914" s="3"/>
      <c r="AM2914" s="3"/>
      <c r="AN2914" s="3"/>
      <c r="AO2914" s="3"/>
      <c r="AP2914" s="3"/>
      <c r="AQ2914" s="3"/>
      <c r="AR2914" s="3"/>
      <c r="AS2914" s="3"/>
      <c r="AT2914" s="3"/>
      <c r="AU2914" s="3"/>
      <c r="AV2914" s="3"/>
      <c r="AW2914" s="3"/>
      <c r="AX2914" s="3"/>
      <c r="AY2914" s="3"/>
      <c r="AZ2914" s="3"/>
      <c r="BA2914" s="3"/>
      <c r="BB2914" s="3"/>
      <c r="BC2914" s="3"/>
      <c r="BD2914" s="3"/>
      <c r="BE2914" s="3"/>
      <c r="BF2914" s="3"/>
      <c r="BG2914" s="3"/>
      <c r="BH2914" s="3"/>
      <c r="BI2914" s="3"/>
      <c r="BJ2914" s="3"/>
      <c r="BK2914" s="3"/>
      <c r="BL2914" s="3"/>
      <c r="BM2914" s="3"/>
    </row>
    <row r="2915" spans="1:65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  <c r="AI2915" s="3"/>
      <c r="AJ2915" s="3"/>
      <c r="AK2915" s="3"/>
      <c r="AL2915" s="3"/>
      <c r="AM2915" s="3"/>
      <c r="AN2915" s="3"/>
      <c r="AO2915" s="3"/>
      <c r="AP2915" s="3"/>
      <c r="AQ2915" s="3"/>
      <c r="AR2915" s="3"/>
      <c r="AS2915" s="3"/>
      <c r="AT2915" s="3"/>
      <c r="AU2915" s="3"/>
      <c r="AV2915" s="3"/>
      <c r="AW2915" s="3"/>
      <c r="AX2915" s="3"/>
      <c r="AY2915" s="3"/>
      <c r="AZ2915" s="3"/>
      <c r="BA2915" s="3"/>
      <c r="BB2915" s="3"/>
      <c r="BC2915" s="3"/>
      <c r="BD2915" s="3"/>
      <c r="BE2915" s="3"/>
      <c r="BF2915" s="3"/>
      <c r="BG2915" s="3"/>
      <c r="BH2915" s="3"/>
      <c r="BI2915" s="3"/>
      <c r="BJ2915" s="3"/>
      <c r="BK2915" s="3"/>
      <c r="BL2915" s="3"/>
      <c r="BM2915" s="3"/>
    </row>
    <row r="2916" spans="1:65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  <c r="AI2916" s="3"/>
      <c r="AJ2916" s="3"/>
      <c r="AK2916" s="3"/>
      <c r="AL2916" s="3"/>
      <c r="AM2916" s="3"/>
      <c r="AN2916" s="3"/>
      <c r="AO2916" s="3"/>
      <c r="AP2916" s="3"/>
      <c r="AQ2916" s="3"/>
      <c r="AR2916" s="3"/>
      <c r="AS2916" s="3"/>
      <c r="AT2916" s="3"/>
      <c r="AU2916" s="3"/>
      <c r="AV2916" s="3"/>
      <c r="AW2916" s="3"/>
      <c r="AX2916" s="3"/>
      <c r="AY2916" s="3"/>
      <c r="AZ2916" s="3"/>
      <c r="BA2916" s="3"/>
      <c r="BB2916" s="3"/>
      <c r="BC2916" s="3"/>
      <c r="BD2916" s="3"/>
      <c r="BE2916" s="3"/>
      <c r="BF2916" s="3"/>
      <c r="BG2916" s="3"/>
      <c r="BH2916" s="3"/>
      <c r="BI2916" s="3"/>
      <c r="BJ2916" s="3"/>
      <c r="BK2916" s="3"/>
      <c r="BL2916" s="3"/>
      <c r="BM2916" s="3"/>
    </row>
    <row r="2917" spans="1:65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  <c r="AI2917" s="3"/>
      <c r="AJ2917" s="3"/>
      <c r="AK2917" s="3"/>
      <c r="AL2917" s="3"/>
      <c r="AM2917" s="3"/>
      <c r="AN2917" s="3"/>
      <c r="AO2917" s="3"/>
      <c r="AP2917" s="3"/>
      <c r="AQ2917" s="3"/>
      <c r="AR2917" s="3"/>
      <c r="AS2917" s="3"/>
      <c r="AT2917" s="3"/>
      <c r="AU2917" s="3"/>
      <c r="AV2917" s="3"/>
      <c r="AW2917" s="3"/>
      <c r="AX2917" s="3"/>
      <c r="AY2917" s="3"/>
      <c r="AZ2917" s="3"/>
      <c r="BA2917" s="3"/>
      <c r="BB2917" s="3"/>
      <c r="BC2917" s="3"/>
      <c r="BD2917" s="3"/>
      <c r="BE2917" s="3"/>
      <c r="BF2917" s="3"/>
      <c r="BG2917" s="3"/>
      <c r="BH2917" s="3"/>
      <c r="BI2917" s="3"/>
      <c r="BJ2917" s="3"/>
      <c r="BK2917" s="3"/>
      <c r="BL2917" s="3"/>
      <c r="BM2917" s="3"/>
    </row>
    <row r="2918" spans="1:65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  <c r="AI2918" s="3"/>
      <c r="AJ2918" s="3"/>
      <c r="AK2918" s="3"/>
      <c r="AL2918" s="3"/>
      <c r="AM2918" s="3"/>
      <c r="AN2918" s="3"/>
      <c r="AO2918" s="3"/>
      <c r="AP2918" s="3"/>
      <c r="AQ2918" s="3"/>
      <c r="AR2918" s="3"/>
      <c r="AS2918" s="3"/>
      <c r="AT2918" s="3"/>
      <c r="AU2918" s="3"/>
      <c r="AV2918" s="3"/>
      <c r="AW2918" s="3"/>
      <c r="AX2918" s="3"/>
      <c r="AY2918" s="3"/>
      <c r="AZ2918" s="3"/>
      <c r="BA2918" s="3"/>
      <c r="BB2918" s="3"/>
      <c r="BC2918" s="3"/>
      <c r="BD2918" s="3"/>
      <c r="BE2918" s="3"/>
      <c r="BF2918" s="3"/>
      <c r="BG2918" s="3"/>
      <c r="BH2918" s="3"/>
      <c r="BI2918" s="3"/>
      <c r="BJ2918" s="3"/>
      <c r="BK2918" s="3"/>
      <c r="BL2918" s="3"/>
      <c r="BM2918" s="3"/>
    </row>
    <row r="2919" spans="1:65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  <c r="AI2919" s="3"/>
      <c r="AJ2919" s="3"/>
      <c r="AK2919" s="3"/>
      <c r="AL2919" s="3"/>
      <c r="AM2919" s="3"/>
      <c r="AN2919" s="3"/>
      <c r="AO2919" s="3"/>
      <c r="AP2919" s="3"/>
      <c r="AQ2919" s="3"/>
      <c r="AR2919" s="3"/>
      <c r="AS2919" s="3"/>
      <c r="AT2919" s="3"/>
      <c r="AU2919" s="3"/>
      <c r="AV2919" s="3"/>
      <c r="AW2919" s="3"/>
      <c r="AX2919" s="3"/>
      <c r="AY2919" s="3"/>
      <c r="AZ2919" s="3"/>
      <c r="BA2919" s="3"/>
      <c r="BB2919" s="3"/>
      <c r="BC2919" s="3"/>
      <c r="BD2919" s="3"/>
      <c r="BE2919" s="3"/>
      <c r="BF2919" s="3"/>
      <c r="BG2919" s="3"/>
      <c r="BH2919" s="3"/>
      <c r="BI2919" s="3"/>
      <c r="BJ2919" s="3"/>
      <c r="BK2919" s="3"/>
      <c r="BL2919" s="3"/>
      <c r="BM2919" s="3"/>
    </row>
    <row r="2920" spans="1:65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  <c r="AI2920" s="3"/>
      <c r="AJ2920" s="3"/>
      <c r="AK2920" s="3"/>
      <c r="AL2920" s="3"/>
      <c r="AM2920" s="3"/>
      <c r="AN2920" s="3"/>
      <c r="AO2920" s="3"/>
      <c r="AP2920" s="3"/>
      <c r="AQ2920" s="3"/>
      <c r="AR2920" s="3"/>
      <c r="AS2920" s="3"/>
      <c r="AT2920" s="3"/>
      <c r="AU2920" s="3"/>
      <c r="AV2920" s="3"/>
      <c r="AW2920" s="3"/>
      <c r="AX2920" s="3"/>
      <c r="AY2920" s="3"/>
      <c r="AZ2920" s="3"/>
      <c r="BA2920" s="3"/>
      <c r="BB2920" s="3"/>
      <c r="BC2920" s="3"/>
      <c r="BD2920" s="3"/>
      <c r="BE2920" s="3"/>
      <c r="BF2920" s="3"/>
      <c r="BG2920" s="3"/>
      <c r="BH2920" s="3"/>
      <c r="BI2920" s="3"/>
      <c r="BJ2920" s="3"/>
      <c r="BK2920" s="3"/>
      <c r="BL2920" s="3"/>
      <c r="BM2920" s="3"/>
    </row>
    <row r="2921" spans="1:65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  <c r="AI2921" s="3"/>
      <c r="AJ2921" s="3"/>
      <c r="AK2921" s="3"/>
      <c r="AL2921" s="3"/>
      <c r="AM2921" s="3"/>
      <c r="AN2921" s="3"/>
      <c r="AO2921" s="3"/>
      <c r="AP2921" s="3"/>
      <c r="AQ2921" s="3"/>
      <c r="AR2921" s="3"/>
      <c r="AS2921" s="3"/>
      <c r="AT2921" s="3"/>
      <c r="AU2921" s="3"/>
      <c r="AV2921" s="3"/>
      <c r="AW2921" s="3"/>
      <c r="AX2921" s="3"/>
      <c r="AY2921" s="3"/>
      <c r="AZ2921" s="3"/>
      <c r="BA2921" s="3"/>
      <c r="BB2921" s="3"/>
      <c r="BC2921" s="3"/>
      <c r="BD2921" s="3"/>
      <c r="BE2921" s="3"/>
      <c r="BF2921" s="3"/>
      <c r="BG2921" s="3"/>
      <c r="BH2921" s="3"/>
      <c r="BI2921" s="3"/>
      <c r="BJ2921" s="3"/>
      <c r="BK2921" s="3"/>
      <c r="BL2921" s="3"/>
      <c r="BM2921" s="3"/>
    </row>
    <row r="2922" spans="1:65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  <c r="AI2922" s="3"/>
      <c r="AJ2922" s="3"/>
      <c r="AK2922" s="3"/>
      <c r="AL2922" s="3"/>
      <c r="AM2922" s="3"/>
      <c r="AN2922" s="3"/>
      <c r="AO2922" s="3"/>
      <c r="AP2922" s="3"/>
      <c r="AQ2922" s="3"/>
      <c r="AR2922" s="3"/>
      <c r="AS2922" s="3"/>
      <c r="AT2922" s="3"/>
      <c r="AU2922" s="3"/>
      <c r="AV2922" s="3"/>
      <c r="AW2922" s="3"/>
      <c r="AX2922" s="3"/>
      <c r="AY2922" s="3"/>
      <c r="AZ2922" s="3"/>
      <c r="BA2922" s="3"/>
      <c r="BB2922" s="3"/>
      <c r="BC2922" s="3"/>
      <c r="BD2922" s="3"/>
      <c r="BE2922" s="3"/>
      <c r="BF2922" s="3"/>
      <c r="BG2922" s="3"/>
      <c r="BH2922" s="3"/>
      <c r="BI2922" s="3"/>
      <c r="BJ2922" s="3"/>
      <c r="BK2922" s="3"/>
      <c r="BL2922" s="3"/>
      <c r="BM2922" s="3"/>
    </row>
    <row r="2923" spans="1:65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  <c r="AJ2923" s="3"/>
      <c r="AK2923" s="3"/>
      <c r="AL2923" s="3"/>
      <c r="AM2923" s="3"/>
      <c r="AN2923" s="3"/>
      <c r="AO2923" s="3"/>
      <c r="AP2923" s="3"/>
      <c r="AQ2923" s="3"/>
      <c r="AR2923" s="3"/>
      <c r="AS2923" s="3"/>
      <c r="AT2923" s="3"/>
      <c r="AU2923" s="3"/>
      <c r="AV2923" s="3"/>
      <c r="AW2923" s="3"/>
      <c r="AX2923" s="3"/>
      <c r="AY2923" s="3"/>
      <c r="AZ2923" s="3"/>
      <c r="BA2923" s="3"/>
      <c r="BB2923" s="3"/>
      <c r="BC2923" s="3"/>
      <c r="BD2923" s="3"/>
      <c r="BE2923" s="3"/>
      <c r="BF2923" s="3"/>
      <c r="BG2923" s="3"/>
      <c r="BH2923" s="3"/>
      <c r="BI2923" s="3"/>
      <c r="BJ2923" s="3"/>
      <c r="BK2923" s="3"/>
      <c r="BL2923" s="3"/>
      <c r="BM2923" s="3"/>
    </row>
    <row r="2924" spans="1:65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  <c r="AI2924" s="3"/>
      <c r="AJ2924" s="3"/>
      <c r="AK2924" s="3"/>
      <c r="AL2924" s="3"/>
      <c r="AM2924" s="3"/>
      <c r="AN2924" s="3"/>
      <c r="AO2924" s="3"/>
      <c r="AP2924" s="3"/>
      <c r="AQ2924" s="3"/>
      <c r="AR2924" s="3"/>
      <c r="AS2924" s="3"/>
      <c r="AT2924" s="3"/>
      <c r="AU2924" s="3"/>
      <c r="AV2924" s="3"/>
      <c r="AW2924" s="3"/>
      <c r="AX2924" s="3"/>
      <c r="AY2924" s="3"/>
      <c r="AZ2924" s="3"/>
      <c r="BA2924" s="3"/>
      <c r="BB2924" s="3"/>
      <c r="BC2924" s="3"/>
      <c r="BD2924" s="3"/>
      <c r="BE2924" s="3"/>
      <c r="BF2924" s="3"/>
      <c r="BG2924" s="3"/>
      <c r="BH2924" s="3"/>
      <c r="BI2924" s="3"/>
      <c r="BJ2924" s="3"/>
      <c r="BK2924" s="3"/>
      <c r="BL2924" s="3"/>
      <c r="BM2924" s="3"/>
    </row>
    <row r="2925" spans="1:65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  <c r="AI2925" s="3"/>
      <c r="AJ2925" s="3"/>
      <c r="AK2925" s="3"/>
      <c r="AL2925" s="3"/>
      <c r="AM2925" s="3"/>
      <c r="AN2925" s="3"/>
      <c r="AO2925" s="3"/>
      <c r="AP2925" s="3"/>
      <c r="AQ2925" s="3"/>
      <c r="AR2925" s="3"/>
      <c r="AS2925" s="3"/>
      <c r="AT2925" s="3"/>
      <c r="AU2925" s="3"/>
      <c r="AV2925" s="3"/>
      <c r="AW2925" s="3"/>
      <c r="AX2925" s="3"/>
      <c r="AY2925" s="3"/>
      <c r="AZ2925" s="3"/>
      <c r="BA2925" s="3"/>
      <c r="BB2925" s="3"/>
      <c r="BC2925" s="3"/>
      <c r="BD2925" s="3"/>
      <c r="BE2925" s="3"/>
      <c r="BF2925" s="3"/>
      <c r="BG2925" s="3"/>
      <c r="BH2925" s="3"/>
      <c r="BI2925" s="3"/>
      <c r="BJ2925" s="3"/>
      <c r="BK2925" s="3"/>
      <c r="BL2925" s="3"/>
      <c r="BM2925" s="3"/>
    </row>
    <row r="2926" spans="1:65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  <c r="AJ2926" s="3"/>
      <c r="AK2926" s="3"/>
      <c r="AL2926" s="3"/>
      <c r="AM2926" s="3"/>
      <c r="AN2926" s="3"/>
      <c r="AO2926" s="3"/>
      <c r="AP2926" s="3"/>
      <c r="AQ2926" s="3"/>
      <c r="AR2926" s="3"/>
      <c r="AS2926" s="3"/>
      <c r="AT2926" s="3"/>
      <c r="AU2926" s="3"/>
      <c r="AV2926" s="3"/>
      <c r="AW2926" s="3"/>
      <c r="AX2926" s="3"/>
      <c r="AY2926" s="3"/>
      <c r="AZ2926" s="3"/>
      <c r="BA2926" s="3"/>
      <c r="BB2926" s="3"/>
      <c r="BC2926" s="3"/>
      <c r="BD2926" s="3"/>
      <c r="BE2926" s="3"/>
      <c r="BF2926" s="3"/>
      <c r="BG2926" s="3"/>
      <c r="BH2926" s="3"/>
      <c r="BI2926" s="3"/>
      <c r="BJ2926" s="3"/>
      <c r="BK2926" s="3"/>
      <c r="BL2926" s="3"/>
      <c r="BM2926" s="3"/>
    </row>
    <row r="2927" spans="1:65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  <c r="AJ2927" s="3"/>
      <c r="AK2927" s="3"/>
      <c r="AL2927" s="3"/>
      <c r="AM2927" s="3"/>
      <c r="AN2927" s="3"/>
      <c r="AO2927" s="3"/>
      <c r="AP2927" s="3"/>
      <c r="AQ2927" s="3"/>
      <c r="AR2927" s="3"/>
      <c r="AS2927" s="3"/>
      <c r="AT2927" s="3"/>
      <c r="AU2927" s="3"/>
      <c r="AV2927" s="3"/>
      <c r="AW2927" s="3"/>
      <c r="AX2927" s="3"/>
      <c r="AY2927" s="3"/>
      <c r="AZ2927" s="3"/>
      <c r="BA2927" s="3"/>
      <c r="BB2927" s="3"/>
      <c r="BC2927" s="3"/>
      <c r="BD2927" s="3"/>
      <c r="BE2927" s="3"/>
      <c r="BF2927" s="3"/>
      <c r="BG2927" s="3"/>
      <c r="BH2927" s="3"/>
      <c r="BI2927" s="3"/>
      <c r="BJ2927" s="3"/>
      <c r="BK2927" s="3"/>
      <c r="BL2927" s="3"/>
      <c r="BM2927" s="3"/>
    </row>
    <row r="2928" spans="1:65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  <c r="AI2928" s="3"/>
      <c r="AJ2928" s="3"/>
      <c r="AK2928" s="3"/>
      <c r="AL2928" s="3"/>
      <c r="AM2928" s="3"/>
      <c r="AN2928" s="3"/>
      <c r="AO2928" s="3"/>
      <c r="AP2928" s="3"/>
      <c r="AQ2928" s="3"/>
      <c r="AR2928" s="3"/>
      <c r="AS2928" s="3"/>
      <c r="AT2928" s="3"/>
      <c r="AU2928" s="3"/>
      <c r="AV2928" s="3"/>
      <c r="AW2928" s="3"/>
      <c r="AX2928" s="3"/>
      <c r="AY2928" s="3"/>
      <c r="AZ2928" s="3"/>
      <c r="BA2928" s="3"/>
      <c r="BB2928" s="3"/>
      <c r="BC2928" s="3"/>
      <c r="BD2928" s="3"/>
      <c r="BE2928" s="3"/>
      <c r="BF2928" s="3"/>
      <c r="BG2928" s="3"/>
      <c r="BH2928" s="3"/>
      <c r="BI2928" s="3"/>
      <c r="BJ2928" s="3"/>
      <c r="BK2928" s="3"/>
      <c r="BL2928" s="3"/>
      <c r="BM2928" s="3"/>
    </row>
    <row r="2929" spans="1:65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  <c r="AI2929" s="3"/>
      <c r="AJ2929" s="3"/>
      <c r="AK2929" s="3"/>
      <c r="AL2929" s="3"/>
      <c r="AM2929" s="3"/>
      <c r="AN2929" s="3"/>
      <c r="AO2929" s="3"/>
      <c r="AP2929" s="3"/>
      <c r="AQ2929" s="3"/>
      <c r="AR2929" s="3"/>
      <c r="AS2929" s="3"/>
      <c r="AT2929" s="3"/>
      <c r="AU2929" s="3"/>
      <c r="AV2929" s="3"/>
      <c r="AW2929" s="3"/>
      <c r="AX2929" s="3"/>
      <c r="AY2929" s="3"/>
      <c r="AZ2929" s="3"/>
      <c r="BA2929" s="3"/>
      <c r="BB2929" s="3"/>
      <c r="BC2929" s="3"/>
      <c r="BD2929" s="3"/>
      <c r="BE2929" s="3"/>
      <c r="BF2929" s="3"/>
      <c r="BG2929" s="3"/>
      <c r="BH2929" s="3"/>
      <c r="BI2929" s="3"/>
      <c r="BJ2929" s="3"/>
      <c r="BK2929" s="3"/>
      <c r="BL2929" s="3"/>
      <c r="BM2929" s="3"/>
    </row>
    <row r="2930" spans="1:65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  <c r="AI2930" s="3"/>
      <c r="AJ2930" s="3"/>
      <c r="AK2930" s="3"/>
      <c r="AL2930" s="3"/>
      <c r="AM2930" s="3"/>
      <c r="AN2930" s="3"/>
      <c r="AO2930" s="3"/>
      <c r="AP2930" s="3"/>
      <c r="AQ2930" s="3"/>
      <c r="AR2930" s="3"/>
      <c r="AS2930" s="3"/>
      <c r="AT2930" s="3"/>
      <c r="AU2930" s="3"/>
      <c r="AV2930" s="3"/>
      <c r="AW2930" s="3"/>
      <c r="AX2930" s="3"/>
      <c r="AY2930" s="3"/>
      <c r="AZ2930" s="3"/>
      <c r="BA2930" s="3"/>
      <c r="BB2930" s="3"/>
      <c r="BC2930" s="3"/>
      <c r="BD2930" s="3"/>
      <c r="BE2930" s="3"/>
      <c r="BF2930" s="3"/>
      <c r="BG2930" s="3"/>
      <c r="BH2930" s="3"/>
      <c r="BI2930" s="3"/>
      <c r="BJ2930" s="3"/>
      <c r="BK2930" s="3"/>
      <c r="BL2930" s="3"/>
      <c r="BM2930" s="3"/>
    </row>
    <row r="2931" spans="1:65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  <c r="AI2931" s="3"/>
      <c r="AJ2931" s="3"/>
      <c r="AK2931" s="3"/>
      <c r="AL2931" s="3"/>
      <c r="AM2931" s="3"/>
      <c r="AN2931" s="3"/>
      <c r="AO2931" s="3"/>
      <c r="AP2931" s="3"/>
      <c r="AQ2931" s="3"/>
      <c r="AR2931" s="3"/>
      <c r="AS2931" s="3"/>
      <c r="AT2931" s="3"/>
      <c r="AU2931" s="3"/>
      <c r="AV2931" s="3"/>
      <c r="AW2931" s="3"/>
      <c r="AX2931" s="3"/>
      <c r="AY2931" s="3"/>
      <c r="AZ2931" s="3"/>
      <c r="BA2931" s="3"/>
      <c r="BB2931" s="3"/>
      <c r="BC2931" s="3"/>
      <c r="BD2931" s="3"/>
      <c r="BE2931" s="3"/>
      <c r="BF2931" s="3"/>
      <c r="BG2931" s="3"/>
      <c r="BH2931" s="3"/>
      <c r="BI2931" s="3"/>
      <c r="BJ2931" s="3"/>
      <c r="BK2931" s="3"/>
      <c r="BL2931" s="3"/>
      <c r="BM2931" s="3"/>
    </row>
    <row r="2932" spans="1:65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  <c r="AI2932" s="3"/>
      <c r="AJ2932" s="3"/>
      <c r="AK2932" s="3"/>
      <c r="AL2932" s="3"/>
      <c r="AM2932" s="3"/>
      <c r="AN2932" s="3"/>
      <c r="AO2932" s="3"/>
      <c r="AP2932" s="3"/>
      <c r="AQ2932" s="3"/>
      <c r="AR2932" s="3"/>
      <c r="AS2932" s="3"/>
      <c r="AT2932" s="3"/>
      <c r="AU2932" s="3"/>
      <c r="AV2932" s="3"/>
      <c r="AW2932" s="3"/>
      <c r="AX2932" s="3"/>
      <c r="AY2932" s="3"/>
      <c r="AZ2932" s="3"/>
      <c r="BA2932" s="3"/>
      <c r="BB2932" s="3"/>
      <c r="BC2932" s="3"/>
      <c r="BD2932" s="3"/>
      <c r="BE2932" s="3"/>
      <c r="BF2932" s="3"/>
      <c r="BG2932" s="3"/>
      <c r="BH2932" s="3"/>
      <c r="BI2932" s="3"/>
      <c r="BJ2932" s="3"/>
      <c r="BK2932" s="3"/>
      <c r="BL2932" s="3"/>
      <c r="BM2932" s="3"/>
    </row>
    <row r="2933" spans="1:65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  <c r="AI2933" s="3"/>
      <c r="AJ2933" s="3"/>
      <c r="AK2933" s="3"/>
      <c r="AL2933" s="3"/>
      <c r="AM2933" s="3"/>
      <c r="AN2933" s="3"/>
      <c r="AO2933" s="3"/>
      <c r="AP2933" s="3"/>
      <c r="AQ2933" s="3"/>
      <c r="AR2933" s="3"/>
      <c r="AS2933" s="3"/>
      <c r="AT2933" s="3"/>
      <c r="AU2933" s="3"/>
      <c r="AV2933" s="3"/>
      <c r="AW2933" s="3"/>
      <c r="AX2933" s="3"/>
      <c r="AY2933" s="3"/>
      <c r="AZ2933" s="3"/>
      <c r="BA2933" s="3"/>
      <c r="BB2933" s="3"/>
      <c r="BC2933" s="3"/>
      <c r="BD2933" s="3"/>
      <c r="BE2933" s="3"/>
      <c r="BF2933" s="3"/>
      <c r="BG2933" s="3"/>
      <c r="BH2933" s="3"/>
      <c r="BI2933" s="3"/>
      <c r="BJ2933" s="3"/>
      <c r="BK2933" s="3"/>
      <c r="BL2933" s="3"/>
      <c r="BM2933" s="3"/>
    </row>
    <row r="2934" spans="1:65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  <c r="AI2934" s="3"/>
      <c r="AJ2934" s="3"/>
      <c r="AK2934" s="3"/>
      <c r="AL2934" s="3"/>
      <c r="AM2934" s="3"/>
      <c r="AN2934" s="3"/>
      <c r="AO2934" s="3"/>
      <c r="AP2934" s="3"/>
      <c r="AQ2934" s="3"/>
      <c r="AR2934" s="3"/>
      <c r="AS2934" s="3"/>
      <c r="AT2934" s="3"/>
      <c r="AU2934" s="3"/>
      <c r="AV2934" s="3"/>
      <c r="AW2934" s="3"/>
      <c r="AX2934" s="3"/>
      <c r="AY2934" s="3"/>
      <c r="AZ2934" s="3"/>
      <c r="BA2934" s="3"/>
      <c r="BB2934" s="3"/>
      <c r="BC2934" s="3"/>
      <c r="BD2934" s="3"/>
      <c r="BE2934" s="3"/>
      <c r="BF2934" s="3"/>
      <c r="BG2934" s="3"/>
      <c r="BH2934" s="3"/>
      <c r="BI2934" s="3"/>
      <c r="BJ2934" s="3"/>
      <c r="BK2934" s="3"/>
      <c r="BL2934" s="3"/>
      <c r="BM2934" s="3"/>
    </row>
    <row r="2935" spans="1:65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  <c r="AI2935" s="3"/>
      <c r="AJ2935" s="3"/>
      <c r="AK2935" s="3"/>
      <c r="AL2935" s="3"/>
      <c r="AM2935" s="3"/>
      <c r="AN2935" s="3"/>
      <c r="AO2935" s="3"/>
      <c r="AP2935" s="3"/>
      <c r="AQ2935" s="3"/>
      <c r="AR2935" s="3"/>
      <c r="AS2935" s="3"/>
      <c r="AT2935" s="3"/>
      <c r="AU2935" s="3"/>
      <c r="AV2935" s="3"/>
      <c r="AW2935" s="3"/>
      <c r="AX2935" s="3"/>
      <c r="AY2935" s="3"/>
      <c r="AZ2935" s="3"/>
      <c r="BA2935" s="3"/>
      <c r="BB2935" s="3"/>
      <c r="BC2935" s="3"/>
      <c r="BD2935" s="3"/>
      <c r="BE2935" s="3"/>
      <c r="BF2935" s="3"/>
      <c r="BG2935" s="3"/>
      <c r="BH2935" s="3"/>
      <c r="BI2935" s="3"/>
      <c r="BJ2935" s="3"/>
      <c r="BK2935" s="3"/>
      <c r="BL2935" s="3"/>
      <c r="BM2935" s="3"/>
    </row>
    <row r="2936" spans="1:65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  <c r="AI2936" s="3"/>
      <c r="AJ2936" s="3"/>
      <c r="AK2936" s="3"/>
      <c r="AL2936" s="3"/>
      <c r="AM2936" s="3"/>
      <c r="AN2936" s="3"/>
      <c r="AO2936" s="3"/>
      <c r="AP2936" s="3"/>
      <c r="AQ2936" s="3"/>
      <c r="AR2936" s="3"/>
      <c r="AS2936" s="3"/>
      <c r="AT2936" s="3"/>
      <c r="AU2936" s="3"/>
      <c r="AV2936" s="3"/>
      <c r="AW2936" s="3"/>
      <c r="AX2936" s="3"/>
      <c r="AY2936" s="3"/>
      <c r="AZ2936" s="3"/>
      <c r="BA2936" s="3"/>
      <c r="BB2936" s="3"/>
      <c r="BC2936" s="3"/>
      <c r="BD2936" s="3"/>
      <c r="BE2936" s="3"/>
      <c r="BF2936" s="3"/>
      <c r="BG2936" s="3"/>
      <c r="BH2936" s="3"/>
      <c r="BI2936" s="3"/>
      <c r="BJ2936" s="3"/>
      <c r="BK2936" s="3"/>
      <c r="BL2936" s="3"/>
      <c r="BM2936" s="3"/>
    </row>
    <row r="2937" spans="1:65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  <c r="AI2937" s="3"/>
      <c r="AJ2937" s="3"/>
      <c r="AK2937" s="3"/>
      <c r="AL2937" s="3"/>
      <c r="AM2937" s="3"/>
      <c r="AN2937" s="3"/>
      <c r="AO2937" s="3"/>
      <c r="AP2937" s="3"/>
      <c r="AQ2937" s="3"/>
      <c r="AR2937" s="3"/>
      <c r="AS2937" s="3"/>
      <c r="AT2937" s="3"/>
      <c r="AU2937" s="3"/>
      <c r="AV2937" s="3"/>
      <c r="AW2937" s="3"/>
      <c r="AX2937" s="3"/>
      <c r="AY2937" s="3"/>
      <c r="AZ2937" s="3"/>
      <c r="BA2937" s="3"/>
      <c r="BB2937" s="3"/>
      <c r="BC2937" s="3"/>
      <c r="BD2937" s="3"/>
      <c r="BE2937" s="3"/>
      <c r="BF2937" s="3"/>
      <c r="BG2937" s="3"/>
      <c r="BH2937" s="3"/>
      <c r="BI2937" s="3"/>
      <c r="BJ2937" s="3"/>
      <c r="BK2937" s="3"/>
      <c r="BL2937" s="3"/>
      <c r="BM2937" s="3"/>
    </row>
    <row r="2938" spans="1:65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  <c r="AI2938" s="3"/>
      <c r="AJ2938" s="3"/>
      <c r="AK2938" s="3"/>
      <c r="AL2938" s="3"/>
      <c r="AM2938" s="3"/>
      <c r="AN2938" s="3"/>
      <c r="AO2938" s="3"/>
      <c r="AP2938" s="3"/>
      <c r="AQ2938" s="3"/>
      <c r="AR2938" s="3"/>
      <c r="AS2938" s="3"/>
      <c r="AT2938" s="3"/>
      <c r="AU2938" s="3"/>
      <c r="AV2938" s="3"/>
      <c r="AW2938" s="3"/>
      <c r="AX2938" s="3"/>
      <c r="AY2938" s="3"/>
      <c r="AZ2938" s="3"/>
      <c r="BA2938" s="3"/>
      <c r="BB2938" s="3"/>
      <c r="BC2938" s="3"/>
      <c r="BD2938" s="3"/>
      <c r="BE2938" s="3"/>
      <c r="BF2938" s="3"/>
      <c r="BG2938" s="3"/>
      <c r="BH2938" s="3"/>
      <c r="BI2938" s="3"/>
      <c r="BJ2938" s="3"/>
      <c r="BK2938" s="3"/>
      <c r="BL2938" s="3"/>
      <c r="BM2938" s="3"/>
    </row>
    <row r="2939" spans="1:65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  <c r="AI2939" s="3"/>
      <c r="AJ2939" s="3"/>
      <c r="AK2939" s="3"/>
      <c r="AL2939" s="3"/>
      <c r="AM2939" s="3"/>
      <c r="AN2939" s="3"/>
      <c r="AO2939" s="3"/>
      <c r="AP2939" s="3"/>
      <c r="AQ2939" s="3"/>
      <c r="AR2939" s="3"/>
      <c r="AS2939" s="3"/>
      <c r="AT2939" s="3"/>
      <c r="AU2939" s="3"/>
      <c r="AV2939" s="3"/>
      <c r="AW2939" s="3"/>
      <c r="AX2939" s="3"/>
      <c r="AY2939" s="3"/>
      <c r="AZ2939" s="3"/>
      <c r="BA2939" s="3"/>
      <c r="BB2939" s="3"/>
      <c r="BC2939" s="3"/>
      <c r="BD2939" s="3"/>
      <c r="BE2939" s="3"/>
      <c r="BF2939" s="3"/>
      <c r="BG2939" s="3"/>
      <c r="BH2939" s="3"/>
      <c r="BI2939" s="3"/>
      <c r="BJ2939" s="3"/>
      <c r="BK2939" s="3"/>
      <c r="BL2939" s="3"/>
      <c r="BM2939" s="3"/>
    </row>
    <row r="2940" spans="1:65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  <c r="AI2940" s="3"/>
      <c r="AJ2940" s="3"/>
      <c r="AK2940" s="3"/>
      <c r="AL2940" s="3"/>
      <c r="AM2940" s="3"/>
      <c r="AN2940" s="3"/>
      <c r="AO2940" s="3"/>
      <c r="AP2940" s="3"/>
      <c r="AQ2940" s="3"/>
      <c r="AR2940" s="3"/>
      <c r="AS2940" s="3"/>
      <c r="AT2940" s="3"/>
      <c r="AU2940" s="3"/>
      <c r="AV2940" s="3"/>
      <c r="AW2940" s="3"/>
      <c r="AX2940" s="3"/>
      <c r="AY2940" s="3"/>
      <c r="AZ2940" s="3"/>
      <c r="BA2940" s="3"/>
      <c r="BB2940" s="3"/>
      <c r="BC2940" s="3"/>
      <c r="BD2940" s="3"/>
      <c r="BE2940" s="3"/>
      <c r="BF2940" s="3"/>
      <c r="BG2940" s="3"/>
      <c r="BH2940" s="3"/>
      <c r="BI2940" s="3"/>
      <c r="BJ2940" s="3"/>
      <c r="BK2940" s="3"/>
      <c r="BL2940" s="3"/>
      <c r="BM2940" s="3"/>
    </row>
    <row r="2941" spans="1:65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  <c r="AI2941" s="3"/>
      <c r="AJ2941" s="3"/>
      <c r="AK2941" s="3"/>
      <c r="AL2941" s="3"/>
      <c r="AM2941" s="3"/>
      <c r="AN2941" s="3"/>
      <c r="AO2941" s="3"/>
      <c r="AP2941" s="3"/>
      <c r="AQ2941" s="3"/>
      <c r="AR2941" s="3"/>
      <c r="AS2941" s="3"/>
      <c r="AT2941" s="3"/>
      <c r="AU2941" s="3"/>
      <c r="AV2941" s="3"/>
      <c r="AW2941" s="3"/>
      <c r="AX2941" s="3"/>
      <c r="AY2941" s="3"/>
      <c r="AZ2941" s="3"/>
      <c r="BA2941" s="3"/>
      <c r="BB2941" s="3"/>
      <c r="BC2941" s="3"/>
      <c r="BD2941" s="3"/>
      <c r="BE2941" s="3"/>
      <c r="BF2941" s="3"/>
      <c r="BG2941" s="3"/>
      <c r="BH2941" s="3"/>
      <c r="BI2941" s="3"/>
      <c r="BJ2941" s="3"/>
      <c r="BK2941" s="3"/>
      <c r="BL2941" s="3"/>
      <c r="BM2941" s="3"/>
    </row>
    <row r="2942" spans="1:65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  <c r="AI2942" s="3"/>
      <c r="AJ2942" s="3"/>
      <c r="AK2942" s="3"/>
      <c r="AL2942" s="3"/>
      <c r="AM2942" s="3"/>
      <c r="AN2942" s="3"/>
      <c r="AO2942" s="3"/>
      <c r="AP2942" s="3"/>
      <c r="AQ2942" s="3"/>
      <c r="AR2942" s="3"/>
      <c r="AS2942" s="3"/>
      <c r="AT2942" s="3"/>
      <c r="AU2942" s="3"/>
      <c r="AV2942" s="3"/>
      <c r="AW2942" s="3"/>
      <c r="AX2942" s="3"/>
      <c r="AY2942" s="3"/>
      <c r="AZ2942" s="3"/>
      <c r="BA2942" s="3"/>
      <c r="BB2942" s="3"/>
      <c r="BC2942" s="3"/>
      <c r="BD2942" s="3"/>
      <c r="BE2942" s="3"/>
      <c r="BF2942" s="3"/>
      <c r="BG2942" s="3"/>
      <c r="BH2942" s="3"/>
      <c r="BI2942" s="3"/>
      <c r="BJ2942" s="3"/>
      <c r="BK2942" s="3"/>
      <c r="BL2942" s="3"/>
      <c r="BM2942" s="3"/>
    </row>
    <row r="2943" spans="1:65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  <c r="AI2943" s="3"/>
      <c r="AJ2943" s="3"/>
      <c r="AK2943" s="3"/>
      <c r="AL2943" s="3"/>
      <c r="AM2943" s="3"/>
      <c r="AN2943" s="3"/>
      <c r="AO2943" s="3"/>
      <c r="AP2943" s="3"/>
      <c r="AQ2943" s="3"/>
      <c r="AR2943" s="3"/>
      <c r="AS2943" s="3"/>
      <c r="AT2943" s="3"/>
      <c r="AU2943" s="3"/>
      <c r="AV2943" s="3"/>
      <c r="AW2943" s="3"/>
      <c r="AX2943" s="3"/>
      <c r="AY2943" s="3"/>
      <c r="AZ2943" s="3"/>
      <c r="BA2943" s="3"/>
      <c r="BB2943" s="3"/>
      <c r="BC2943" s="3"/>
      <c r="BD2943" s="3"/>
      <c r="BE2943" s="3"/>
      <c r="BF2943" s="3"/>
      <c r="BG2943" s="3"/>
      <c r="BH2943" s="3"/>
      <c r="BI2943" s="3"/>
      <c r="BJ2943" s="3"/>
      <c r="BK2943" s="3"/>
      <c r="BL2943" s="3"/>
      <c r="BM2943" s="3"/>
    </row>
    <row r="2944" spans="1:65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  <c r="AI2944" s="3"/>
      <c r="AJ2944" s="3"/>
      <c r="AK2944" s="3"/>
      <c r="AL2944" s="3"/>
      <c r="AM2944" s="3"/>
      <c r="AN2944" s="3"/>
      <c r="AO2944" s="3"/>
      <c r="AP2944" s="3"/>
      <c r="AQ2944" s="3"/>
      <c r="AR2944" s="3"/>
      <c r="AS2944" s="3"/>
      <c r="AT2944" s="3"/>
      <c r="AU2944" s="3"/>
      <c r="AV2944" s="3"/>
      <c r="AW2944" s="3"/>
      <c r="AX2944" s="3"/>
      <c r="AY2944" s="3"/>
      <c r="AZ2944" s="3"/>
      <c r="BA2944" s="3"/>
      <c r="BB2944" s="3"/>
      <c r="BC2944" s="3"/>
      <c r="BD2944" s="3"/>
      <c r="BE2944" s="3"/>
      <c r="BF2944" s="3"/>
      <c r="BG2944" s="3"/>
      <c r="BH2944" s="3"/>
      <c r="BI2944" s="3"/>
      <c r="BJ2944" s="3"/>
      <c r="BK2944" s="3"/>
      <c r="BL2944" s="3"/>
      <c r="BM2944" s="3"/>
    </row>
    <row r="2945" spans="1:65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  <c r="AI2945" s="3"/>
      <c r="AJ2945" s="3"/>
      <c r="AK2945" s="3"/>
      <c r="AL2945" s="3"/>
      <c r="AM2945" s="3"/>
      <c r="AN2945" s="3"/>
      <c r="AO2945" s="3"/>
      <c r="AP2945" s="3"/>
      <c r="AQ2945" s="3"/>
      <c r="AR2945" s="3"/>
      <c r="AS2945" s="3"/>
      <c r="AT2945" s="3"/>
      <c r="AU2945" s="3"/>
      <c r="AV2945" s="3"/>
      <c r="AW2945" s="3"/>
      <c r="AX2945" s="3"/>
      <c r="AY2945" s="3"/>
      <c r="AZ2945" s="3"/>
      <c r="BA2945" s="3"/>
      <c r="BB2945" s="3"/>
      <c r="BC2945" s="3"/>
      <c r="BD2945" s="3"/>
      <c r="BE2945" s="3"/>
      <c r="BF2945" s="3"/>
      <c r="BG2945" s="3"/>
      <c r="BH2945" s="3"/>
      <c r="BI2945" s="3"/>
      <c r="BJ2945" s="3"/>
      <c r="BK2945" s="3"/>
      <c r="BL2945" s="3"/>
      <c r="BM2945" s="3"/>
    </row>
    <row r="2946" spans="1:65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  <c r="AI2946" s="3"/>
      <c r="AJ2946" s="3"/>
      <c r="AK2946" s="3"/>
      <c r="AL2946" s="3"/>
      <c r="AM2946" s="3"/>
      <c r="AN2946" s="3"/>
      <c r="AO2946" s="3"/>
      <c r="AP2946" s="3"/>
      <c r="AQ2946" s="3"/>
      <c r="AR2946" s="3"/>
      <c r="AS2946" s="3"/>
      <c r="AT2946" s="3"/>
      <c r="AU2946" s="3"/>
      <c r="AV2946" s="3"/>
      <c r="AW2946" s="3"/>
      <c r="AX2946" s="3"/>
      <c r="AY2946" s="3"/>
      <c r="AZ2946" s="3"/>
      <c r="BA2946" s="3"/>
      <c r="BB2946" s="3"/>
      <c r="BC2946" s="3"/>
      <c r="BD2946" s="3"/>
      <c r="BE2946" s="3"/>
      <c r="BF2946" s="3"/>
      <c r="BG2946" s="3"/>
      <c r="BH2946" s="3"/>
      <c r="BI2946" s="3"/>
      <c r="BJ2946" s="3"/>
      <c r="BK2946" s="3"/>
      <c r="BL2946" s="3"/>
      <c r="BM2946" s="3"/>
    </row>
    <row r="2947" spans="1:65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  <c r="AI2947" s="3"/>
      <c r="AJ2947" s="3"/>
      <c r="AK2947" s="3"/>
      <c r="AL2947" s="3"/>
      <c r="AM2947" s="3"/>
      <c r="AN2947" s="3"/>
      <c r="AO2947" s="3"/>
      <c r="AP2947" s="3"/>
      <c r="AQ2947" s="3"/>
      <c r="AR2947" s="3"/>
      <c r="AS2947" s="3"/>
      <c r="AT2947" s="3"/>
      <c r="AU2947" s="3"/>
      <c r="AV2947" s="3"/>
      <c r="AW2947" s="3"/>
      <c r="AX2947" s="3"/>
      <c r="AY2947" s="3"/>
      <c r="AZ2947" s="3"/>
      <c r="BA2947" s="3"/>
      <c r="BB2947" s="3"/>
      <c r="BC2947" s="3"/>
      <c r="BD2947" s="3"/>
      <c r="BE2947" s="3"/>
      <c r="BF2947" s="3"/>
      <c r="BG2947" s="3"/>
      <c r="BH2947" s="3"/>
      <c r="BI2947" s="3"/>
      <c r="BJ2947" s="3"/>
      <c r="BK2947" s="3"/>
      <c r="BL2947" s="3"/>
      <c r="BM2947" s="3"/>
    </row>
    <row r="2948" spans="1:65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  <c r="AJ2948" s="3"/>
      <c r="AK2948" s="3"/>
      <c r="AL2948" s="3"/>
      <c r="AM2948" s="3"/>
      <c r="AN2948" s="3"/>
      <c r="AO2948" s="3"/>
      <c r="AP2948" s="3"/>
      <c r="AQ2948" s="3"/>
      <c r="AR2948" s="3"/>
      <c r="AS2948" s="3"/>
      <c r="AT2948" s="3"/>
      <c r="AU2948" s="3"/>
      <c r="AV2948" s="3"/>
      <c r="AW2948" s="3"/>
      <c r="AX2948" s="3"/>
      <c r="AY2948" s="3"/>
      <c r="AZ2948" s="3"/>
      <c r="BA2948" s="3"/>
      <c r="BB2948" s="3"/>
      <c r="BC2948" s="3"/>
      <c r="BD2948" s="3"/>
      <c r="BE2948" s="3"/>
      <c r="BF2948" s="3"/>
      <c r="BG2948" s="3"/>
      <c r="BH2948" s="3"/>
      <c r="BI2948" s="3"/>
      <c r="BJ2948" s="3"/>
      <c r="BK2948" s="3"/>
      <c r="BL2948" s="3"/>
      <c r="BM2948" s="3"/>
    </row>
    <row r="2949" spans="1:65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  <c r="AI2949" s="3"/>
      <c r="AJ2949" s="3"/>
      <c r="AK2949" s="3"/>
      <c r="AL2949" s="3"/>
      <c r="AM2949" s="3"/>
      <c r="AN2949" s="3"/>
      <c r="AO2949" s="3"/>
      <c r="AP2949" s="3"/>
      <c r="AQ2949" s="3"/>
      <c r="AR2949" s="3"/>
      <c r="AS2949" s="3"/>
      <c r="AT2949" s="3"/>
      <c r="AU2949" s="3"/>
      <c r="AV2949" s="3"/>
      <c r="AW2949" s="3"/>
      <c r="AX2949" s="3"/>
      <c r="AY2949" s="3"/>
      <c r="AZ2949" s="3"/>
      <c r="BA2949" s="3"/>
      <c r="BB2949" s="3"/>
      <c r="BC2949" s="3"/>
      <c r="BD2949" s="3"/>
      <c r="BE2949" s="3"/>
      <c r="BF2949" s="3"/>
      <c r="BG2949" s="3"/>
      <c r="BH2949" s="3"/>
      <c r="BI2949" s="3"/>
      <c r="BJ2949" s="3"/>
      <c r="BK2949" s="3"/>
      <c r="BL2949" s="3"/>
      <c r="BM2949" s="3"/>
    </row>
    <row r="2950" spans="1:65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  <c r="AI2950" s="3"/>
      <c r="AJ2950" s="3"/>
      <c r="AK2950" s="3"/>
      <c r="AL2950" s="3"/>
      <c r="AM2950" s="3"/>
      <c r="AN2950" s="3"/>
      <c r="AO2950" s="3"/>
      <c r="AP2950" s="3"/>
      <c r="AQ2950" s="3"/>
      <c r="AR2950" s="3"/>
      <c r="AS2950" s="3"/>
      <c r="AT2950" s="3"/>
      <c r="AU2950" s="3"/>
      <c r="AV2950" s="3"/>
      <c r="AW2950" s="3"/>
      <c r="AX2950" s="3"/>
      <c r="AY2950" s="3"/>
      <c r="AZ2950" s="3"/>
      <c r="BA2950" s="3"/>
      <c r="BB2950" s="3"/>
      <c r="BC2950" s="3"/>
      <c r="BD2950" s="3"/>
      <c r="BE2950" s="3"/>
      <c r="BF2950" s="3"/>
      <c r="BG2950" s="3"/>
      <c r="BH2950" s="3"/>
      <c r="BI2950" s="3"/>
      <c r="BJ2950" s="3"/>
      <c r="BK2950" s="3"/>
      <c r="BL2950" s="3"/>
      <c r="BM2950" s="3"/>
    </row>
    <row r="2951" spans="1:65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  <c r="AI2951" s="3"/>
      <c r="AJ2951" s="3"/>
      <c r="AK2951" s="3"/>
      <c r="AL2951" s="3"/>
      <c r="AM2951" s="3"/>
      <c r="AN2951" s="3"/>
      <c r="AO2951" s="3"/>
      <c r="AP2951" s="3"/>
      <c r="AQ2951" s="3"/>
      <c r="AR2951" s="3"/>
      <c r="AS2951" s="3"/>
      <c r="AT2951" s="3"/>
      <c r="AU2951" s="3"/>
      <c r="AV2951" s="3"/>
      <c r="AW2951" s="3"/>
      <c r="AX2951" s="3"/>
      <c r="AY2951" s="3"/>
      <c r="AZ2951" s="3"/>
      <c r="BA2951" s="3"/>
      <c r="BB2951" s="3"/>
      <c r="BC2951" s="3"/>
      <c r="BD2951" s="3"/>
      <c r="BE2951" s="3"/>
      <c r="BF2951" s="3"/>
      <c r="BG2951" s="3"/>
      <c r="BH2951" s="3"/>
      <c r="BI2951" s="3"/>
      <c r="BJ2951" s="3"/>
      <c r="BK2951" s="3"/>
      <c r="BL2951" s="3"/>
      <c r="BM2951" s="3"/>
    </row>
    <row r="2952" spans="1:65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  <c r="AI2952" s="3"/>
      <c r="AJ2952" s="3"/>
      <c r="AK2952" s="3"/>
      <c r="AL2952" s="3"/>
      <c r="AM2952" s="3"/>
      <c r="AN2952" s="3"/>
      <c r="AO2952" s="3"/>
      <c r="AP2952" s="3"/>
      <c r="AQ2952" s="3"/>
      <c r="AR2952" s="3"/>
      <c r="AS2952" s="3"/>
      <c r="AT2952" s="3"/>
      <c r="AU2952" s="3"/>
      <c r="AV2952" s="3"/>
      <c r="AW2952" s="3"/>
      <c r="AX2952" s="3"/>
      <c r="AY2952" s="3"/>
      <c r="AZ2952" s="3"/>
      <c r="BA2952" s="3"/>
      <c r="BB2952" s="3"/>
      <c r="BC2952" s="3"/>
      <c r="BD2952" s="3"/>
      <c r="BE2952" s="3"/>
      <c r="BF2952" s="3"/>
      <c r="BG2952" s="3"/>
      <c r="BH2952" s="3"/>
      <c r="BI2952" s="3"/>
      <c r="BJ2952" s="3"/>
      <c r="BK2952" s="3"/>
      <c r="BL2952" s="3"/>
      <c r="BM2952" s="3"/>
    </row>
    <row r="2953" spans="1:65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  <c r="AI2953" s="3"/>
      <c r="AJ2953" s="3"/>
      <c r="AK2953" s="3"/>
      <c r="AL2953" s="3"/>
      <c r="AM2953" s="3"/>
      <c r="AN2953" s="3"/>
      <c r="AO2953" s="3"/>
      <c r="AP2953" s="3"/>
      <c r="AQ2953" s="3"/>
      <c r="AR2953" s="3"/>
      <c r="AS2953" s="3"/>
      <c r="AT2953" s="3"/>
      <c r="AU2953" s="3"/>
      <c r="AV2953" s="3"/>
      <c r="AW2953" s="3"/>
      <c r="AX2953" s="3"/>
      <c r="AY2953" s="3"/>
      <c r="AZ2953" s="3"/>
      <c r="BA2953" s="3"/>
      <c r="BB2953" s="3"/>
      <c r="BC2953" s="3"/>
      <c r="BD2953" s="3"/>
      <c r="BE2953" s="3"/>
      <c r="BF2953" s="3"/>
      <c r="BG2953" s="3"/>
      <c r="BH2953" s="3"/>
      <c r="BI2953" s="3"/>
      <c r="BJ2953" s="3"/>
      <c r="BK2953" s="3"/>
      <c r="BL2953" s="3"/>
      <c r="BM2953" s="3"/>
    </row>
    <row r="2954" spans="1:65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  <c r="AI2954" s="3"/>
      <c r="AJ2954" s="3"/>
      <c r="AK2954" s="3"/>
      <c r="AL2954" s="3"/>
      <c r="AM2954" s="3"/>
      <c r="AN2954" s="3"/>
      <c r="AO2954" s="3"/>
      <c r="AP2954" s="3"/>
      <c r="AQ2954" s="3"/>
      <c r="AR2954" s="3"/>
      <c r="AS2954" s="3"/>
      <c r="AT2954" s="3"/>
      <c r="AU2954" s="3"/>
      <c r="AV2954" s="3"/>
      <c r="AW2954" s="3"/>
      <c r="AX2954" s="3"/>
      <c r="AY2954" s="3"/>
      <c r="AZ2954" s="3"/>
      <c r="BA2954" s="3"/>
      <c r="BB2954" s="3"/>
      <c r="BC2954" s="3"/>
      <c r="BD2954" s="3"/>
      <c r="BE2954" s="3"/>
      <c r="BF2954" s="3"/>
      <c r="BG2954" s="3"/>
      <c r="BH2954" s="3"/>
      <c r="BI2954" s="3"/>
      <c r="BJ2954" s="3"/>
      <c r="BK2954" s="3"/>
      <c r="BL2954" s="3"/>
      <c r="BM2954" s="3"/>
    </row>
    <row r="2955" spans="1:65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  <c r="AI2955" s="3"/>
      <c r="AJ2955" s="3"/>
      <c r="AK2955" s="3"/>
      <c r="AL2955" s="3"/>
      <c r="AM2955" s="3"/>
      <c r="AN2955" s="3"/>
      <c r="AO2955" s="3"/>
      <c r="AP2955" s="3"/>
      <c r="AQ2955" s="3"/>
      <c r="AR2955" s="3"/>
      <c r="AS2955" s="3"/>
      <c r="AT2955" s="3"/>
      <c r="AU2955" s="3"/>
      <c r="AV2955" s="3"/>
      <c r="AW2955" s="3"/>
      <c r="AX2955" s="3"/>
      <c r="AY2955" s="3"/>
      <c r="AZ2955" s="3"/>
      <c r="BA2955" s="3"/>
      <c r="BB2955" s="3"/>
      <c r="BC2955" s="3"/>
      <c r="BD2955" s="3"/>
      <c r="BE2955" s="3"/>
      <c r="BF2955" s="3"/>
      <c r="BG2955" s="3"/>
      <c r="BH2955" s="3"/>
      <c r="BI2955" s="3"/>
      <c r="BJ2955" s="3"/>
      <c r="BK2955" s="3"/>
      <c r="BL2955" s="3"/>
      <c r="BM2955" s="3"/>
    </row>
    <row r="2956" spans="1:65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  <c r="AI2956" s="3"/>
      <c r="AJ2956" s="3"/>
      <c r="AK2956" s="3"/>
      <c r="AL2956" s="3"/>
      <c r="AM2956" s="3"/>
      <c r="AN2956" s="3"/>
      <c r="AO2956" s="3"/>
      <c r="AP2956" s="3"/>
      <c r="AQ2956" s="3"/>
      <c r="AR2956" s="3"/>
      <c r="AS2956" s="3"/>
      <c r="AT2956" s="3"/>
      <c r="AU2956" s="3"/>
      <c r="AV2956" s="3"/>
      <c r="AW2956" s="3"/>
      <c r="AX2956" s="3"/>
      <c r="AY2956" s="3"/>
      <c r="AZ2956" s="3"/>
      <c r="BA2956" s="3"/>
      <c r="BB2956" s="3"/>
      <c r="BC2956" s="3"/>
      <c r="BD2956" s="3"/>
      <c r="BE2956" s="3"/>
      <c r="BF2956" s="3"/>
      <c r="BG2956" s="3"/>
      <c r="BH2956" s="3"/>
      <c r="BI2956" s="3"/>
      <c r="BJ2956" s="3"/>
      <c r="BK2956" s="3"/>
      <c r="BL2956" s="3"/>
      <c r="BM2956" s="3"/>
    </row>
    <row r="2957" spans="1:65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  <c r="AI2957" s="3"/>
      <c r="AJ2957" s="3"/>
      <c r="AK2957" s="3"/>
      <c r="AL2957" s="3"/>
      <c r="AM2957" s="3"/>
      <c r="AN2957" s="3"/>
      <c r="AO2957" s="3"/>
      <c r="AP2957" s="3"/>
      <c r="AQ2957" s="3"/>
      <c r="AR2957" s="3"/>
      <c r="AS2957" s="3"/>
      <c r="AT2957" s="3"/>
      <c r="AU2957" s="3"/>
      <c r="AV2957" s="3"/>
      <c r="AW2957" s="3"/>
      <c r="AX2957" s="3"/>
      <c r="AY2957" s="3"/>
      <c r="AZ2957" s="3"/>
      <c r="BA2957" s="3"/>
      <c r="BB2957" s="3"/>
      <c r="BC2957" s="3"/>
      <c r="BD2957" s="3"/>
      <c r="BE2957" s="3"/>
      <c r="BF2957" s="3"/>
      <c r="BG2957" s="3"/>
      <c r="BH2957" s="3"/>
      <c r="BI2957" s="3"/>
      <c r="BJ2957" s="3"/>
      <c r="BK2957" s="3"/>
      <c r="BL2957" s="3"/>
      <c r="BM2957" s="3"/>
    </row>
    <row r="2958" spans="1:65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  <c r="AI2958" s="3"/>
      <c r="AJ2958" s="3"/>
      <c r="AK2958" s="3"/>
      <c r="AL2958" s="3"/>
      <c r="AM2958" s="3"/>
      <c r="AN2958" s="3"/>
      <c r="AO2958" s="3"/>
      <c r="AP2958" s="3"/>
      <c r="AQ2958" s="3"/>
      <c r="AR2958" s="3"/>
      <c r="AS2958" s="3"/>
      <c r="AT2958" s="3"/>
      <c r="AU2958" s="3"/>
      <c r="AV2958" s="3"/>
      <c r="AW2958" s="3"/>
      <c r="AX2958" s="3"/>
      <c r="AY2958" s="3"/>
      <c r="AZ2958" s="3"/>
      <c r="BA2958" s="3"/>
      <c r="BB2958" s="3"/>
      <c r="BC2958" s="3"/>
      <c r="BD2958" s="3"/>
      <c r="BE2958" s="3"/>
      <c r="BF2958" s="3"/>
      <c r="BG2958" s="3"/>
      <c r="BH2958" s="3"/>
      <c r="BI2958" s="3"/>
      <c r="BJ2958" s="3"/>
      <c r="BK2958" s="3"/>
      <c r="BL2958" s="3"/>
      <c r="BM2958" s="3"/>
    </row>
    <row r="2959" spans="1:65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  <c r="AI2959" s="3"/>
      <c r="AJ2959" s="3"/>
      <c r="AK2959" s="3"/>
      <c r="AL2959" s="3"/>
      <c r="AM2959" s="3"/>
      <c r="AN2959" s="3"/>
      <c r="AO2959" s="3"/>
      <c r="AP2959" s="3"/>
      <c r="AQ2959" s="3"/>
      <c r="AR2959" s="3"/>
      <c r="AS2959" s="3"/>
      <c r="AT2959" s="3"/>
      <c r="AU2959" s="3"/>
      <c r="AV2959" s="3"/>
      <c r="AW2959" s="3"/>
      <c r="AX2959" s="3"/>
      <c r="AY2959" s="3"/>
      <c r="AZ2959" s="3"/>
      <c r="BA2959" s="3"/>
      <c r="BB2959" s="3"/>
      <c r="BC2959" s="3"/>
      <c r="BD2959" s="3"/>
      <c r="BE2959" s="3"/>
      <c r="BF2959" s="3"/>
      <c r="BG2959" s="3"/>
      <c r="BH2959" s="3"/>
      <c r="BI2959" s="3"/>
      <c r="BJ2959" s="3"/>
      <c r="BK2959" s="3"/>
      <c r="BL2959" s="3"/>
      <c r="BM2959" s="3"/>
    </row>
    <row r="2960" spans="1:65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  <c r="AI2960" s="3"/>
      <c r="AJ2960" s="3"/>
      <c r="AK2960" s="3"/>
      <c r="AL2960" s="3"/>
      <c r="AM2960" s="3"/>
      <c r="AN2960" s="3"/>
      <c r="AO2960" s="3"/>
      <c r="AP2960" s="3"/>
      <c r="AQ2960" s="3"/>
      <c r="AR2960" s="3"/>
      <c r="AS2960" s="3"/>
      <c r="AT2960" s="3"/>
      <c r="AU2960" s="3"/>
      <c r="AV2960" s="3"/>
      <c r="AW2960" s="3"/>
      <c r="AX2960" s="3"/>
      <c r="AY2960" s="3"/>
      <c r="AZ2960" s="3"/>
      <c r="BA2960" s="3"/>
      <c r="BB2960" s="3"/>
      <c r="BC2960" s="3"/>
      <c r="BD2960" s="3"/>
      <c r="BE2960" s="3"/>
      <c r="BF2960" s="3"/>
      <c r="BG2960" s="3"/>
      <c r="BH2960" s="3"/>
      <c r="BI2960" s="3"/>
      <c r="BJ2960" s="3"/>
      <c r="BK2960" s="3"/>
      <c r="BL2960" s="3"/>
      <c r="BM2960" s="3"/>
    </row>
    <row r="2961" spans="1:65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  <c r="AI2961" s="3"/>
      <c r="AJ2961" s="3"/>
      <c r="AK2961" s="3"/>
      <c r="AL2961" s="3"/>
      <c r="AM2961" s="3"/>
      <c r="AN2961" s="3"/>
      <c r="AO2961" s="3"/>
      <c r="AP2961" s="3"/>
      <c r="AQ2961" s="3"/>
      <c r="AR2961" s="3"/>
      <c r="AS2961" s="3"/>
      <c r="AT2961" s="3"/>
      <c r="AU2961" s="3"/>
      <c r="AV2961" s="3"/>
      <c r="AW2961" s="3"/>
      <c r="AX2961" s="3"/>
      <c r="AY2961" s="3"/>
      <c r="AZ2961" s="3"/>
      <c r="BA2961" s="3"/>
      <c r="BB2961" s="3"/>
      <c r="BC2961" s="3"/>
      <c r="BD2961" s="3"/>
      <c r="BE2961" s="3"/>
      <c r="BF2961" s="3"/>
      <c r="BG2961" s="3"/>
      <c r="BH2961" s="3"/>
      <c r="BI2961" s="3"/>
      <c r="BJ2961" s="3"/>
      <c r="BK2961" s="3"/>
      <c r="BL2961" s="3"/>
      <c r="BM2961" s="3"/>
    </row>
    <row r="2962" spans="1:65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  <c r="AI2962" s="3"/>
      <c r="AJ2962" s="3"/>
      <c r="AK2962" s="3"/>
      <c r="AL2962" s="3"/>
      <c r="AM2962" s="3"/>
      <c r="AN2962" s="3"/>
      <c r="AO2962" s="3"/>
      <c r="AP2962" s="3"/>
      <c r="AQ2962" s="3"/>
      <c r="AR2962" s="3"/>
      <c r="AS2962" s="3"/>
      <c r="AT2962" s="3"/>
      <c r="AU2962" s="3"/>
      <c r="AV2962" s="3"/>
      <c r="AW2962" s="3"/>
      <c r="AX2962" s="3"/>
      <c r="AY2962" s="3"/>
      <c r="AZ2962" s="3"/>
      <c r="BA2962" s="3"/>
      <c r="BB2962" s="3"/>
      <c r="BC2962" s="3"/>
      <c r="BD2962" s="3"/>
      <c r="BE2962" s="3"/>
      <c r="BF2962" s="3"/>
      <c r="BG2962" s="3"/>
      <c r="BH2962" s="3"/>
      <c r="BI2962" s="3"/>
      <c r="BJ2962" s="3"/>
      <c r="BK2962" s="3"/>
      <c r="BL2962" s="3"/>
      <c r="BM2962" s="3"/>
    </row>
    <row r="2963" spans="1:65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  <c r="AI2963" s="3"/>
      <c r="AJ2963" s="3"/>
      <c r="AK2963" s="3"/>
      <c r="AL2963" s="3"/>
      <c r="AM2963" s="3"/>
      <c r="AN2963" s="3"/>
      <c r="AO2963" s="3"/>
      <c r="AP2963" s="3"/>
      <c r="AQ2963" s="3"/>
      <c r="AR2963" s="3"/>
      <c r="AS2963" s="3"/>
      <c r="AT2963" s="3"/>
      <c r="AU2963" s="3"/>
      <c r="AV2963" s="3"/>
      <c r="AW2963" s="3"/>
      <c r="AX2963" s="3"/>
      <c r="AY2963" s="3"/>
      <c r="AZ2963" s="3"/>
      <c r="BA2963" s="3"/>
      <c r="BB2963" s="3"/>
      <c r="BC2963" s="3"/>
      <c r="BD2963" s="3"/>
      <c r="BE2963" s="3"/>
      <c r="BF2963" s="3"/>
      <c r="BG2963" s="3"/>
      <c r="BH2963" s="3"/>
      <c r="BI2963" s="3"/>
      <c r="BJ2963" s="3"/>
      <c r="BK2963" s="3"/>
      <c r="BL2963" s="3"/>
      <c r="BM2963" s="3"/>
    </row>
    <row r="2964" spans="1:65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  <c r="AI2964" s="3"/>
      <c r="AJ2964" s="3"/>
      <c r="AK2964" s="3"/>
      <c r="AL2964" s="3"/>
      <c r="AM2964" s="3"/>
      <c r="AN2964" s="3"/>
      <c r="AO2964" s="3"/>
      <c r="AP2964" s="3"/>
      <c r="AQ2964" s="3"/>
      <c r="AR2964" s="3"/>
      <c r="AS2964" s="3"/>
      <c r="AT2964" s="3"/>
      <c r="AU2964" s="3"/>
      <c r="AV2964" s="3"/>
      <c r="AW2964" s="3"/>
      <c r="AX2964" s="3"/>
      <c r="AY2964" s="3"/>
      <c r="AZ2964" s="3"/>
      <c r="BA2964" s="3"/>
      <c r="BB2964" s="3"/>
      <c r="BC2964" s="3"/>
      <c r="BD2964" s="3"/>
      <c r="BE2964" s="3"/>
      <c r="BF2964" s="3"/>
      <c r="BG2964" s="3"/>
      <c r="BH2964" s="3"/>
      <c r="BI2964" s="3"/>
      <c r="BJ2964" s="3"/>
      <c r="BK2964" s="3"/>
      <c r="BL2964" s="3"/>
      <c r="BM2964" s="3"/>
    </row>
    <row r="2965" spans="1:65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  <c r="AI2965" s="3"/>
      <c r="AJ2965" s="3"/>
      <c r="AK2965" s="3"/>
      <c r="AL2965" s="3"/>
      <c r="AM2965" s="3"/>
      <c r="AN2965" s="3"/>
      <c r="AO2965" s="3"/>
      <c r="AP2965" s="3"/>
      <c r="AQ2965" s="3"/>
      <c r="AR2965" s="3"/>
      <c r="AS2965" s="3"/>
      <c r="AT2965" s="3"/>
      <c r="AU2965" s="3"/>
      <c r="AV2965" s="3"/>
      <c r="AW2965" s="3"/>
      <c r="AX2965" s="3"/>
      <c r="AY2965" s="3"/>
      <c r="AZ2965" s="3"/>
      <c r="BA2965" s="3"/>
      <c r="BB2965" s="3"/>
      <c r="BC2965" s="3"/>
      <c r="BD2965" s="3"/>
      <c r="BE2965" s="3"/>
      <c r="BF2965" s="3"/>
      <c r="BG2965" s="3"/>
      <c r="BH2965" s="3"/>
      <c r="BI2965" s="3"/>
      <c r="BJ2965" s="3"/>
      <c r="BK2965" s="3"/>
      <c r="BL2965" s="3"/>
      <c r="BM2965" s="3"/>
    </row>
    <row r="2966" spans="1:65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  <c r="AI2966" s="3"/>
      <c r="AJ2966" s="3"/>
      <c r="AK2966" s="3"/>
      <c r="AL2966" s="3"/>
      <c r="AM2966" s="3"/>
      <c r="AN2966" s="3"/>
      <c r="AO2966" s="3"/>
      <c r="AP2966" s="3"/>
      <c r="AQ2966" s="3"/>
      <c r="AR2966" s="3"/>
      <c r="AS2966" s="3"/>
      <c r="AT2966" s="3"/>
      <c r="AU2966" s="3"/>
      <c r="AV2966" s="3"/>
      <c r="AW2966" s="3"/>
      <c r="AX2966" s="3"/>
      <c r="AY2966" s="3"/>
      <c r="AZ2966" s="3"/>
      <c r="BA2966" s="3"/>
      <c r="BB2966" s="3"/>
      <c r="BC2966" s="3"/>
      <c r="BD2966" s="3"/>
      <c r="BE2966" s="3"/>
      <c r="BF2966" s="3"/>
      <c r="BG2966" s="3"/>
      <c r="BH2966" s="3"/>
      <c r="BI2966" s="3"/>
      <c r="BJ2966" s="3"/>
      <c r="BK2966" s="3"/>
      <c r="BL2966" s="3"/>
      <c r="BM2966" s="3"/>
    </row>
    <row r="2967" spans="1:65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  <c r="AI2967" s="3"/>
      <c r="AJ2967" s="3"/>
      <c r="AK2967" s="3"/>
      <c r="AL2967" s="3"/>
      <c r="AM2967" s="3"/>
      <c r="AN2967" s="3"/>
      <c r="AO2967" s="3"/>
      <c r="AP2967" s="3"/>
      <c r="AQ2967" s="3"/>
      <c r="AR2967" s="3"/>
      <c r="AS2967" s="3"/>
      <c r="AT2967" s="3"/>
      <c r="AU2967" s="3"/>
      <c r="AV2967" s="3"/>
      <c r="AW2967" s="3"/>
      <c r="AX2967" s="3"/>
      <c r="AY2967" s="3"/>
      <c r="AZ2967" s="3"/>
      <c r="BA2967" s="3"/>
      <c r="BB2967" s="3"/>
      <c r="BC2967" s="3"/>
      <c r="BD2967" s="3"/>
      <c r="BE2967" s="3"/>
      <c r="BF2967" s="3"/>
      <c r="BG2967" s="3"/>
      <c r="BH2967" s="3"/>
      <c r="BI2967" s="3"/>
      <c r="BJ2967" s="3"/>
      <c r="BK2967" s="3"/>
      <c r="BL2967" s="3"/>
      <c r="BM2967" s="3"/>
    </row>
    <row r="2968" spans="1:65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  <c r="AI2968" s="3"/>
      <c r="AJ2968" s="3"/>
      <c r="AK2968" s="3"/>
      <c r="AL2968" s="3"/>
      <c r="AM2968" s="3"/>
      <c r="AN2968" s="3"/>
      <c r="AO2968" s="3"/>
      <c r="AP2968" s="3"/>
      <c r="AQ2968" s="3"/>
      <c r="AR2968" s="3"/>
      <c r="AS2968" s="3"/>
      <c r="AT2968" s="3"/>
      <c r="AU2968" s="3"/>
      <c r="AV2968" s="3"/>
      <c r="AW2968" s="3"/>
      <c r="AX2968" s="3"/>
      <c r="AY2968" s="3"/>
      <c r="AZ2968" s="3"/>
      <c r="BA2968" s="3"/>
      <c r="BB2968" s="3"/>
      <c r="BC2968" s="3"/>
      <c r="BD2968" s="3"/>
      <c r="BE2968" s="3"/>
      <c r="BF2968" s="3"/>
      <c r="BG2968" s="3"/>
      <c r="BH2968" s="3"/>
      <c r="BI2968" s="3"/>
      <c r="BJ2968" s="3"/>
      <c r="BK2968" s="3"/>
      <c r="BL2968" s="3"/>
      <c r="BM2968" s="3"/>
    </row>
    <row r="2969" spans="1:65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  <c r="AI2969" s="3"/>
      <c r="AJ2969" s="3"/>
      <c r="AK2969" s="3"/>
      <c r="AL2969" s="3"/>
      <c r="AM2969" s="3"/>
      <c r="AN2969" s="3"/>
      <c r="AO2969" s="3"/>
      <c r="AP2969" s="3"/>
      <c r="AQ2969" s="3"/>
      <c r="AR2969" s="3"/>
      <c r="AS2969" s="3"/>
      <c r="AT2969" s="3"/>
      <c r="AU2969" s="3"/>
      <c r="AV2969" s="3"/>
      <c r="AW2969" s="3"/>
      <c r="AX2969" s="3"/>
      <c r="AY2969" s="3"/>
      <c r="AZ2969" s="3"/>
      <c r="BA2969" s="3"/>
      <c r="BB2969" s="3"/>
      <c r="BC2969" s="3"/>
      <c r="BD2969" s="3"/>
      <c r="BE2969" s="3"/>
      <c r="BF2969" s="3"/>
      <c r="BG2969" s="3"/>
      <c r="BH2969" s="3"/>
      <c r="BI2969" s="3"/>
      <c r="BJ2969" s="3"/>
      <c r="BK2969" s="3"/>
      <c r="BL2969" s="3"/>
      <c r="BM2969" s="3"/>
    </row>
    <row r="2970" spans="1:65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  <c r="AI2970" s="3"/>
      <c r="AJ2970" s="3"/>
      <c r="AK2970" s="3"/>
      <c r="AL2970" s="3"/>
      <c r="AM2970" s="3"/>
      <c r="AN2970" s="3"/>
      <c r="AO2970" s="3"/>
      <c r="AP2970" s="3"/>
      <c r="AQ2970" s="3"/>
      <c r="AR2970" s="3"/>
      <c r="AS2970" s="3"/>
      <c r="AT2970" s="3"/>
      <c r="AU2970" s="3"/>
      <c r="AV2970" s="3"/>
      <c r="AW2970" s="3"/>
      <c r="AX2970" s="3"/>
      <c r="AY2970" s="3"/>
      <c r="AZ2970" s="3"/>
      <c r="BA2970" s="3"/>
      <c r="BB2970" s="3"/>
      <c r="BC2970" s="3"/>
      <c r="BD2970" s="3"/>
      <c r="BE2970" s="3"/>
      <c r="BF2970" s="3"/>
      <c r="BG2970" s="3"/>
      <c r="BH2970" s="3"/>
      <c r="BI2970" s="3"/>
      <c r="BJ2970" s="3"/>
      <c r="BK2970" s="3"/>
      <c r="BL2970" s="3"/>
      <c r="BM2970" s="3"/>
    </row>
    <row r="2971" spans="1:65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  <c r="AI2971" s="3"/>
      <c r="AJ2971" s="3"/>
      <c r="AK2971" s="3"/>
      <c r="AL2971" s="3"/>
      <c r="AM2971" s="3"/>
      <c r="AN2971" s="3"/>
      <c r="AO2971" s="3"/>
      <c r="AP2971" s="3"/>
      <c r="AQ2971" s="3"/>
      <c r="AR2971" s="3"/>
      <c r="AS2971" s="3"/>
      <c r="AT2971" s="3"/>
      <c r="AU2971" s="3"/>
      <c r="AV2971" s="3"/>
      <c r="AW2971" s="3"/>
      <c r="AX2971" s="3"/>
      <c r="AY2971" s="3"/>
      <c r="AZ2971" s="3"/>
      <c r="BA2971" s="3"/>
      <c r="BB2971" s="3"/>
      <c r="BC2971" s="3"/>
      <c r="BD2971" s="3"/>
      <c r="BE2971" s="3"/>
      <c r="BF2971" s="3"/>
      <c r="BG2971" s="3"/>
      <c r="BH2971" s="3"/>
      <c r="BI2971" s="3"/>
      <c r="BJ2971" s="3"/>
      <c r="BK2971" s="3"/>
      <c r="BL2971" s="3"/>
      <c r="BM2971" s="3"/>
    </row>
    <row r="2972" spans="1:65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  <c r="AI2972" s="3"/>
      <c r="AJ2972" s="3"/>
      <c r="AK2972" s="3"/>
      <c r="AL2972" s="3"/>
      <c r="AM2972" s="3"/>
      <c r="AN2972" s="3"/>
      <c r="AO2972" s="3"/>
      <c r="AP2972" s="3"/>
      <c r="AQ2972" s="3"/>
      <c r="AR2972" s="3"/>
      <c r="AS2972" s="3"/>
      <c r="AT2972" s="3"/>
      <c r="AU2972" s="3"/>
      <c r="AV2972" s="3"/>
      <c r="AW2972" s="3"/>
      <c r="AX2972" s="3"/>
      <c r="AY2972" s="3"/>
      <c r="AZ2972" s="3"/>
      <c r="BA2972" s="3"/>
      <c r="BB2972" s="3"/>
      <c r="BC2972" s="3"/>
      <c r="BD2972" s="3"/>
      <c r="BE2972" s="3"/>
      <c r="BF2972" s="3"/>
      <c r="BG2972" s="3"/>
      <c r="BH2972" s="3"/>
      <c r="BI2972" s="3"/>
      <c r="BJ2972" s="3"/>
      <c r="BK2972" s="3"/>
      <c r="BL2972" s="3"/>
      <c r="BM2972" s="3"/>
    </row>
    <row r="2973" spans="1:65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  <c r="AI2973" s="3"/>
      <c r="AJ2973" s="3"/>
      <c r="AK2973" s="3"/>
      <c r="AL2973" s="3"/>
      <c r="AM2973" s="3"/>
      <c r="AN2973" s="3"/>
      <c r="AO2973" s="3"/>
      <c r="AP2973" s="3"/>
      <c r="AQ2973" s="3"/>
      <c r="AR2973" s="3"/>
      <c r="AS2973" s="3"/>
      <c r="AT2973" s="3"/>
      <c r="AU2973" s="3"/>
      <c r="AV2973" s="3"/>
      <c r="AW2973" s="3"/>
      <c r="AX2973" s="3"/>
      <c r="AY2973" s="3"/>
      <c r="AZ2973" s="3"/>
      <c r="BA2973" s="3"/>
      <c r="BB2973" s="3"/>
      <c r="BC2973" s="3"/>
      <c r="BD2973" s="3"/>
      <c r="BE2973" s="3"/>
      <c r="BF2973" s="3"/>
      <c r="BG2973" s="3"/>
      <c r="BH2973" s="3"/>
      <c r="BI2973" s="3"/>
      <c r="BJ2973" s="3"/>
      <c r="BK2973" s="3"/>
      <c r="BL2973" s="3"/>
      <c r="BM2973" s="3"/>
    </row>
    <row r="2974" spans="1:65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  <c r="AI2974" s="3"/>
      <c r="AJ2974" s="3"/>
      <c r="AK2974" s="3"/>
      <c r="AL2974" s="3"/>
      <c r="AM2974" s="3"/>
      <c r="AN2974" s="3"/>
      <c r="AO2974" s="3"/>
      <c r="AP2974" s="3"/>
      <c r="AQ2974" s="3"/>
      <c r="AR2974" s="3"/>
      <c r="AS2974" s="3"/>
      <c r="AT2974" s="3"/>
      <c r="AU2974" s="3"/>
      <c r="AV2974" s="3"/>
      <c r="AW2974" s="3"/>
      <c r="AX2974" s="3"/>
      <c r="AY2974" s="3"/>
      <c r="AZ2974" s="3"/>
      <c r="BA2974" s="3"/>
      <c r="BB2974" s="3"/>
      <c r="BC2974" s="3"/>
      <c r="BD2974" s="3"/>
      <c r="BE2974" s="3"/>
      <c r="BF2974" s="3"/>
      <c r="BG2974" s="3"/>
      <c r="BH2974" s="3"/>
      <c r="BI2974" s="3"/>
      <c r="BJ2974" s="3"/>
      <c r="BK2974" s="3"/>
      <c r="BL2974" s="3"/>
      <c r="BM2974" s="3"/>
    </row>
    <row r="2975" spans="1:65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  <c r="AI2975" s="3"/>
      <c r="AJ2975" s="3"/>
      <c r="AK2975" s="3"/>
      <c r="AL2975" s="3"/>
      <c r="AM2975" s="3"/>
      <c r="AN2975" s="3"/>
      <c r="AO2975" s="3"/>
      <c r="AP2975" s="3"/>
      <c r="AQ2975" s="3"/>
      <c r="AR2975" s="3"/>
      <c r="AS2975" s="3"/>
      <c r="AT2975" s="3"/>
      <c r="AU2975" s="3"/>
      <c r="AV2975" s="3"/>
      <c r="AW2975" s="3"/>
      <c r="AX2975" s="3"/>
      <c r="AY2975" s="3"/>
      <c r="AZ2975" s="3"/>
      <c r="BA2975" s="3"/>
      <c r="BB2975" s="3"/>
      <c r="BC2975" s="3"/>
      <c r="BD2975" s="3"/>
      <c r="BE2975" s="3"/>
      <c r="BF2975" s="3"/>
      <c r="BG2975" s="3"/>
      <c r="BH2975" s="3"/>
      <c r="BI2975" s="3"/>
      <c r="BJ2975" s="3"/>
      <c r="BK2975" s="3"/>
      <c r="BL2975" s="3"/>
      <c r="BM2975" s="3"/>
    </row>
    <row r="2976" spans="1:65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  <c r="AI2976" s="3"/>
      <c r="AJ2976" s="3"/>
      <c r="AK2976" s="3"/>
      <c r="AL2976" s="3"/>
      <c r="AM2976" s="3"/>
      <c r="AN2976" s="3"/>
      <c r="AO2976" s="3"/>
      <c r="AP2976" s="3"/>
      <c r="AQ2976" s="3"/>
      <c r="AR2976" s="3"/>
      <c r="AS2976" s="3"/>
      <c r="AT2976" s="3"/>
      <c r="AU2976" s="3"/>
      <c r="AV2976" s="3"/>
      <c r="AW2976" s="3"/>
      <c r="AX2976" s="3"/>
      <c r="AY2976" s="3"/>
      <c r="AZ2976" s="3"/>
      <c r="BA2976" s="3"/>
      <c r="BB2976" s="3"/>
      <c r="BC2976" s="3"/>
      <c r="BD2976" s="3"/>
      <c r="BE2976" s="3"/>
      <c r="BF2976" s="3"/>
      <c r="BG2976" s="3"/>
      <c r="BH2976" s="3"/>
      <c r="BI2976" s="3"/>
      <c r="BJ2976" s="3"/>
      <c r="BK2976" s="3"/>
      <c r="BL2976" s="3"/>
      <c r="BM2976" s="3"/>
    </row>
    <row r="2977" spans="1:65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  <c r="AI2977" s="3"/>
      <c r="AJ2977" s="3"/>
      <c r="AK2977" s="3"/>
      <c r="AL2977" s="3"/>
      <c r="AM2977" s="3"/>
      <c r="AN2977" s="3"/>
      <c r="AO2977" s="3"/>
      <c r="AP2977" s="3"/>
      <c r="AQ2977" s="3"/>
      <c r="AR2977" s="3"/>
      <c r="AS2977" s="3"/>
      <c r="AT2977" s="3"/>
      <c r="AU2977" s="3"/>
      <c r="AV2977" s="3"/>
      <c r="AW2977" s="3"/>
      <c r="AX2977" s="3"/>
      <c r="AY2977" s="3"/>
      <c r="AZ2977" s="3"/>
      <c r="BA2977" s="3"/>
      <c r="BB2977" s="3"/>
      <c r="BC2977" s="3"/>
      <c r="BD2977" s="3"/>
      <c r="BE2977" s="3"/>
      <c r="BF2977" s="3"/>
      <c r="BG2977" s="3"/>
      <c r="BH2977" s="3"/>
      <c r="BI2977" s="3"/>
      <c r="BJ2977" s="3"/>
      <c r="BK2977" s="3"/>
      <c r="BL2977" s="3"/>
      <c r="BM2977" s="3"/>
    </row>
    <row r="2978" spans="1:65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  <c r="AI2978" s="3"/>
      <c r="AJ2978" s="3"/>
      <c r="AK2978" s="3"/>
      <c r="AL2978" s="3"/>
      <c r="AM2978" s="3"/>
      <c r="AN2978" s="3"/>
      <c r="AO2978" s="3"/>
      <c r="AP2978" s="3"/>
      <c r="AQ2978" s="3"/>
      <c r="AR2978" s="3"/>
      <c r="AS2978" s="3"/>
      <c r="AT2978" s="3"/>
      <c r="AU2978" s="3"/>
      <c r="AV2978" s="3"/>
      <c r="AW2978" s="3"/>
      <c r="AX2978" s="3"/>
      <c r="AY2978" s="3"/>
      <c r="AZ2978" s="3"/>
      <c r="BA2978" s="3"/>
      <c r="BB2978" s="3"/>
      <c r="BC2978" s="3"/>
      <c r="BD2978" s="3"/>
      <c r="BE2978" s="3"/>
      <c r="BF2978" s="3"/>
      <c r="BG2978" s="3"/>
      <c r="BH2978" s="3"/>
      <c r="BI2978" s="3"/>
      <c r="BJ2978" s="3"/>
      <c r="BK2978" s="3"/>
      <c r="BL2978" s="3"/>
      <c r="BM2978" s="3"/>
    </row>
    <row r="2979" spans="1:65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  <c r="AI2979" s="3"/>
      <c r="AJ2979" s="3"/>
      <c r="AK2979" s="3"/>
      <c r="AL2979" s="3"/>
      <c r="AM2979" s="3"/>
      <c r="AN2979" s="3"/>
      <c r="AO2979" s="3"/>
      <c r="AP2979" s="3"/>
      <c r="AQ2979" s="3"/>
      <c r="AR2979" s="3"/>
      <c r="AS2979" s="3"/>
      <c r="AT2979" s="3"/>
      <c r="AU2979" s="3"/>
      <c r="AV2979" s="3"/>
      <c r="AW2979" s="3"/>
      <c r="AX2979" s="3"/>
      <c r="AY2979" s="3"/>
      <c r="AZ2979" s="3"/>
      <c r="BA2979" s="3"/>
      <c r="BB2979" s="3"/>
      <c r="BC2979" s="3"/>
      <c r="BD2979" s="3"/>
      <c r="BE2979" s="3"/>
      <c r="BF2979" s="3"/>
      <c r="BG2979" s="3"/>
      <c r="BH2979" s="3"/>
      <c r="BI2979" s="3"/>
      <c r="BJ2979" s="3"/>
      <c r="BK2979" s="3"/>
      <c r="BL2979" s="3"/>
      <c r="BM2979" s="3"/>
    </row>
    <row r="2980" spans="1:65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  <c r="AI2980" s="3"/>
      <c r="AJ2980" s="3"/>
      <c r="AK2980" s="3"/>
      <c r="AL2980" s="3"/>
      <c r="AM2980" s="3"/>
      <c r="AN2980" s="3"/>
      <c r="AO2980" s="3"/>
      <c r="AP2980" s="3"/>
      <c r="AQ2980" s="3"/>
      <c r="AR2980" s="3"/>
      <c r="AS2980" s="3"/>
      <c r="AT2980" s="3"/>
      <c r="AU2980" s="3"/>
      <c r="AV2980" s="3"/>
      <c r="AW2980" s="3"/>
      <c r="AX2980" s="3"/>
      <c r="AY2980" s="3"/>
      <c r="AZ2980" s="3"/>
      <c r="BA2980" s="3"/>
      <c r="BB2980" s="3"/>
      <c r="BC2980" s="3"/>
      <c r="BD2980" s="3"/>
      <c r="BE2980" s="3"/>
      <c r="BF2980" s="3"/>
      <c r="BG2980" s="3"/>
      <c r="BH2980" s="3"/>
      <c r="BI2980" s="3"/>
      <c r="BJ2980" s="3"/>
      <c r="BK2980" s="3"/>
      <c r="BL2980" s="3"/>
      <c r="BM2980" s="3"/>
    </row>
    <row r="2981" spans="1:65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  <c r="AI2981" s="3"/>
      <c r="AJ2981" s="3"/>
      <c r="AK2981" s="3"/>
      <c r="AL2981" s="3"/>
      <c r="AM2981" s="3"/>
      <c r="AN2981" s="3"/>
      <c r="AO2981" s="3"/>
      <c r="AP2981" s="3"/>
      <c r="AQ2981" s="3"/>
      <c r="AR2981" s="3"/>
      <c r="AS2981" s="3"/>
      <c r="AT2981" s="3"/>
      <c r="AU2981" s="3"/>
      <c r="AV2981" s="3"/>
      <c r="AW2981" s="3"/>
      <c r="AX2981" s="3"/>
      <c r="AY2981" s="3"/>
      <c r="AZ2981" s="3"/>
      <c r="BA2981" s="3"/>
      <c r="BB2981" s="3"/>
      <c r="BC2981" s="3"/>
      <c r="BD2981" s="3"/>
      <c r="BE2981" s="3"/>
      <c r="BF2981" s="3"/>
      <c r="BG2981" s="3"/>
      <c r="BH2981" s="3"/>
      <c r="BI2981" s="3"/>
      <c r="BJ2981" s="3"/>
      <c r="BK2981" s="3"/>
      <c r="BL2981" s="3"/>
      <c r="BM2981" s="3"/>
    </row>
    <row r="2982" spans="1:65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  <c r="AI2982" s="3"/>
      <c r="AJ2982" s="3"/>
      <c r="AK2982" s="3"/>
      <c r="AL2982" s="3"/>
      <c r="AM2982" s="3"/>
      <c r="AN2982" s="3"/>
      <c r="AO2982" s="3"/>
      <c r="AP2982" s="3"/>
      <c r="AQ2982" s="3"/>
      <c r="AR2982" s="3"/>
      <c r="AS2982" s="3"/>
      <c r="AT2982" s="3"/>
      <c r="AU2982" s="3"/>
      <c r="AV2982" s="3"/>
      <c r="AW2982" s="3"/>
      <c r="AX2982" s="3"/>
      <c r="AY2982" s="3"/>
      <c r="AZ2982" s="3"/>
      <c r="BA2982" s="3"/>
      <c r="BB2982" s="3"/>
      <c r="BC2982" s="3"/>
      <c r="BD2982" s="3"/>
      <c r="BE2982" s="3"/>
      <c r="BF2982" s="3"/>
      <c r="BG2982" s="3"/>
      <c r="BH2982" s="3"/>
      <c r="BI2982" s="3"/>
      <c r="BJ2982" s="3"/>
      <c r="BK2982" s="3"/>
      <c r="BL2982" s="3"/>
      <c r="BM2982" s="3"/>
    </row>
    <row r="2983" spans="1:65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  <c r="AI2983" s="3"/>
      <c r="AJ2983" s="3"/>
      <c r="AK2983" s="3"/>
      <c r="AL2983" s="3"/>
      <c r="AM2983" s="3"/>
      <c r="AN2983" s="3"/>
      <c r="AO2983" s="3"/>
      <c r="AP2983" s="3"/>
      <c r="AQ2983" s="3"/>
      <c r="AR2983" s="3"/>
      <c r="AS2983" s="3"/>
      <c r="AT2983" s="3"/>
      <c r="AU2983" s="3"/>
      <c r="AV2983" s="3"/>
      <c r="AW2983" s="3"/>
      <c r="AX2983" s="3"/>
      <c r="AY2983" s="3"/>
      <c r="AZ2983" s="3"/>
      <c r="BA2983" s="3"/>
      <c r="BB2983" s="3"/>
      <c r="BC2983" s="3"/>
      <c r="BD2983" s="3"/>
      <c r="BE2983" s="3"/>
      <c r="BF2983" s="3"/>
      <c r="BG2983" s="3"/>
      <c r="BH2983" s="3"/>
      <c r="BI2983" s="3"/>
      <c r="BJ2983" s="3"/>
      <c r="BK2983" s="3"/>
      <c r="BL2983" s="3"/>
      <c r="BM2983" s="3"/>
    </row>
    <row r="2984" spans="1:65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  <c r="AI2984" s="3"/>
      <c r="AJ2984" s="3"/>
      <c r="AK2984" s="3"/>
      <c r="AL2984" s="3"/>
      <c r="AM2984" s="3"/>
      <c r="AN2984" s="3"/>
      <c r="AO2984" s="3"/>
      <c r="AP2984" s="3"/>
      <c r="AQ2984" s="3"/>
      <c r="AR2984" s="3"/>
      <c r="AS2984" s="3"/>
      <c r="AT2984" s="3"/>
      <c r="AU2984" s="3"/>
      <c r="AV2984" s="3"/>
      <c r="AW2984" s="3"/>
      <c r="AX2984" s="3"/>
      <c r="AY2984" s="3"/>
      <c r="AZ2984" s="3"/>
      <c r="BA2984" s="3"/>
      <c r="BB2984" s="3"/>
      <c r="BC2984" s="3"/>
      <c r="BD2984" s="3"/>
      <c r="BE2984" s="3"/>
      <c r="BF2984" s="3"/>
      <c r="BG2984" s="3"/>
      <c r="BH2984" s="3"/>
      <c r="BI2984" s="3"/>
      <c r="BJ2984" s="3"/>
      <c r="BK2984" s="3"/>
      <c r="BL2984" s="3"/>
      <c r="BM2984" s="3"/>
    </row>
    <row r="2985" spans="1:65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  <c r="AI2985" s="3"/>
      <c r="AJ2985" s="3"/>
      <c r="AK2985" s="3"/>
      <c r="AL2985" s="3"/>
      <c r="AM2985" s="3"/>
      <c r="AN2985" s="3"/>
      <c r="AO2985" s="3"/>
      <c r="AP2985" s="3"/>
      <c r="AQ2985" s="3"/>
      <c r="AR2985" s="3"/>
      <c r="AS2985" s="3"/>
      <c r="AT2985" s="3"/>
      <c r="AU2985" s="3"/>
      <c r="AV2985" s="3"/>
      <c r="AW2985" s="3"/>
      <c r="AX2985" s="3"/>
      <c r="AY2985" s="3"/>
      <c r="AZ2985" s="3"/>
      <c r="BA2985" s="3"/>
      <c r="BB2985" s="3"/>
      <c r="BC2985" s="3"/>
      <c r="BD2985" s="3"/>
      <c r="BE2985" s="3"/>
      <c r="BF2985" s="3"/>
      <c r="BG2985" s="3"/>
      <c r="BH2985" s="3"/>
      <c r="BI2985" s="3"/>
      <c r="BJ2985" s="3"/>
      <c r="BK2985" s="3"/>
      <c r="BL2985" s="3"/>
      <c r="BM2985" s="3"/>
    </row>
    <row r="2986" spans="1:65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  <c r="AI2986" s="3"/>
      <c r="AJ2986" s="3"/>
      <c r="AK2986" s="3"/>
      <c r="AL2986" s="3"/>
      <c r="AM2986" s="3"/>
      <c r="AN2986" s="3"/>
      <c r="AO2986" s="3"/>
      <c r="AP2986" s="3"/>
      <c r="AQ2986" s="3"/>
      <c r="AR2986" s="3"/>
      <c r="AS2986" s="3"/>
      <c r="AT2986" s="3"/>
      <c r="AU2986" s="3"/>
      <c r="AV2986" s="3"/>
      <c r="AW2986" s="3"/>
      <c r="AX2986" s="3"/>
      <c r="AY2986" s="3"/>
      <c r="AZ2986" s="3"/>
      <c r="BA2986" s="3"/>
      <c r="BB2986" s="3"/>
      <c r="BC2986" s="3"/>
      <c r="BD2986" s="3"/>
      <c r="BE2986" s="3"/>
      <c r="BF2986" s="3"/>
      <c r="BG2986" s="3"/>
      <c r="BH2986" s="3"/>
      <c r="BI2986" s="3"/>
      <c r="BJ2986" s="3"/>
      <c r="BK2986" s="3"/>
      <c r="BL2986" s="3"/>
      <c r="BM2986" s="3"/>
    </row>
    <row r="2987" spans="1:65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  <c r="AI2987" s="3"/>
      <c r="AJ2987" s="3"/>
      <c r="AK2987" s="3"/>
      <c r="AL2987" s="3"/>
      <c r="AM2987" s="3"/>
      <c r="AN2987" s="3"/>
      <c r="AO2987" s="3"/>
      <c r="AP2987" s="3"/>
      <c r="AQ2987" s="3"/>
      <c r="AR2987" s="3"/>
      <c r="AS2987" s="3"/>
      <c r="AT2987" s="3"/>
      <c r="AU2987" s="3"/>
      <c r="AV2987" s="3"/>
      <c r="AW2987" s="3"/>
      <c r="AX2987" s="3"/>
      <c r="AY2987" s="3"/>
      <c r="AZ2987" s="3"/>
      <c r="BA2987" s="3"/>
      <c r="BB2987" s="3"/>
      <c r="BC2987" s="3"/>
      <c r="BD2987" s="3"/>
      <c r="BE2987" s="3"/>
      <c r="BF2987" s="3"/>
      <c r="BG2987" s="3"/>
      <c r="BH2987" s="3"/>
      <c r="BI2987" s="3"/>
      <c r="BJ2987" s="3"/>
      <c r="BK2987" s="3"/>
      <c r="BL2987" s="3"/>
      <c r="BM2987" s="3"/>
    </row>
    <row r="2988" spans="1:65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  <c r="AI2988" s="3"/>
      <c r="AJ2988" s="3"/>
      <c r="AK2988" s="3"/>
      <c r="AL2988" s="3"/>
      <c r="AM2988" s="3"/>
      <c r="AN2988" s="3"/>
      <c r="AO2988" s="3"/>
      <c r="AP2988" s="3"/>
      <c r="AQ2988" s="3"/>
      <c r="AR2988" s="3"/>
      <c r="AS2988" s="3"/>
      <c r="AT2988" s="3"/>
      <c r="AU2988" s="3"/>
      <c r="AV2988" s="3"/>
      <c r="AW2988" s="3"/>
      <c r="AX2988" s="3"/>
      <c r="AY2988" s="3"/>
      <c r="AZ2988" s="3"/>
      <c r="BA2988" s="3"/>
      <c r="BB2988" s="3"/>
      <c r="BC2988" s="3"/>
      <c r="BD2988" s="3"/>
      <c r="BE2988" s="3"/>
      <c r="BF2988" s="3"/>
      <c r="BG2988" s="3"/>
      <c r="BH2988" s="3"/>
      <c r="BI2988" s="3"/>
      <c r="BJ2988" s="3"/>
      <c r="BK2988" s="3"/>
      <c r="BL2988" s="3"/>
      <c r="BM2988" s="3"/>
    </row>
    <row r="2989" spans="1:65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  <c r="AI2989" s="3"/>
      <c r="AJ2989" s="3"/>
      <c r="AK2989" s="3"/>
      <c r="AL2989" s="3"/>
      <c r="AM2989" s="3"/>
      <c r="AN2989" s="3"/>
      <c r="AO2989" s="3"/>
      <c r="AP2989" s="3"/>
      <c r="AQ2989" s="3"/>
      <c r="AR2989" s="3"/>
      <c r="AS2989" s="3"/>
      <c r="AT2989" s="3"/>
      <c r="AU2989" s="3"/>
      <c r="AV2989" s="3"/>
      <c r="AW2989" s="3"/>
      <c r="AX2989" s="3"/>
      <c r="AY2989" s="3"/>
      <c r="AZ2989" s="3"/>
      <c r="BA2989" s="3"/>
      <c r="BB2989" s="3"/>
      <c r="BC2989" s="3"/>
      <c r="BD2989" s="3"/>
      <c r="BE2989" s="3"/>
      <c r="BF2989" s="3"/>
      <c r="BG2989" s="3"/>
      <c r="BH2989" s="3"/>
      <c r="BI2989" s="3"/>
      <c r="BJ2989" s="3"/>
      <c r="BK2989" s="3"/>
      <c r="BL2989" s="3"/>
      <c r="BM2989" s="3"/>
    </row>
    <row r="2990" spans="1:65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  <c r="AI2990" s="3"/>
      <c r="AJ2990" s="3"/>
      <c r="AK2990" s="3"/>
      <c r="AL2990" s="3"/>
      <c r="AM2990" s="3"/>
      <c r="AN2990" s="3"/>
      <c r="AO2990" s="3"/>
      <c r="AP2990" s="3"/>
      <c r="AQ2990" s="3"/>
      <c r="AR2990" s="3"/>
      <c r="AS2990" s="3"/>
      <c r="AT2990" s="3"/>
      <c r="AU2990" s="3"/>
      <c r="AV2990" s="3"/>
      <c r="AW2990" s="3"/>
      <c r="AX2990" s="3"/>
      <c r="AY2990" s="3"/>
      <c r="AZ2990" s="3"/>
      <c r="BA2990" s="3"/>
      <c r="BB2990" s="3"/>
      <c r="BC2990" s="3"/>
      <c r="BD2990" s="3"/>
      <c r="BE2990" s="3"/>
      <c r="BF2990" s="3"/>
      <c r="BG2990" s="3"/>
      <c r="BH2990" s="3"/>
      <c r="BI2990" s="3"/>
      <c r="BJ2990" s="3"/>
      <c r="BK2990" s="3"/>
      <c r="BL2990" s="3"/>
      <c r="BM2990" s="3"/>
    </row>
    <row r="2991" spans="1:65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  <c r="AI2991" s="3"/>
      <c r="AJ2991" s="3"/>
      <c r="AK2991" s="3"/>
      <c r="AL2991" s="3"/>
      <c r="AM2991" s="3"/>
      <c r="AN2991" s="3"/>
      <c r="AO2991" s="3"/>
      <c r="AP2991" s="3"/>
      <c r="AQ2991" s="3"/>
      <c r="AR2991" s="3"/>
      <c r="AS2991" s="3"/>
      <c r="AT2991" s="3"/>
      <c r="AU2991" s="3"/>
      <c r="AV2991" s="3"/>
      <c r="AW2991" s="3"/>
      <c r="AX2991" s="3"/>
      <c r="AY2991" s="3"/>
      <c r="AZ2991" s="3"/>
      <c r="BA2991" s="3"/>
      <c r="BB2991" s="3"/>
      <c r="BC2991" s="3"/>
      <c r="BD2991" s="3"/>
      <c r="BE2991" s="3"/>
      <c r="BF2991" s="3"/>
      <c r="BG2991" s="3"/>
      <c r="BH2991" s="3"/>
      <c r="BI2991" s="3"/>
      <c r="BJ2991" s="3"/>
      <c r="BK2991" s="3"/>
      <c r="BL2991" s="3"/>
      <c r="BM2991" s="3"/>
    </row>
    <row r="2992" spans="1:65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  <c r="AI2992" s="3"/>
      <c r="AJ2992" s="3"/>
      <c r="AK2992" s="3"/>
      <c r="AL2992" s="3"/>
      <c r="AM2992" s="3"/>
      <c r="AN2992" s="3"/>
      <c r="AO2992" s="3"/>
      <c r="AP2992" s="3"/>
      <c r="AQ2992" s="3"/>
      <c r="AR2992" s="3"/>
      <c r="AS2992" s="3"/>
      <c r="AT2992" s="3"/>
      <c r="AU2992" s="3"/>
      <c r="AV2992" s="3"/>
      <c r="AW2992" s="3"/>
      <c r="AX2992" s="3"/>
      <c r="AY2992" s="3"/>
      <c r="AZ2992" s="3"/>
      <c r="BA2992" s="3"/>
      <c r="BB2992" s="3"/>
      <c r="BC2992" s="3"/>
      <c r="BD2992" s="3"/>
      <c r="BE2992" s="3"/>
      <c r="BF2992" s="3"/>
      <c r="BG2992" s="3"/>
      <c r="BH2992" s="3"/>
      <c r="BI2992" s="3"/>
      <c r="BJ2992" s="3"/>
      <c r="BK2992" s="3"/>
      <c r="BL2992" s="3"/>
      <c r="BM2992" s="3"/>
    </row>
    <row r="2993" spans="1:65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  <c r="AI2993" s="3"/>
      <c r="AJ2993" s="3"/>
      <c r="AK2993" s="3"/>
      <c r="AL2993" s="3"/>
      <c r="AM2993" s="3"/>
      <c r="AN2993" s="3"/>
      <c r="AO2993" s="3"/>
      <c r="AP2993" s="3"/>
      <c r="AQ2993" s="3"/>
      <c r="AR2993" s="3"/>
      <c r="AS2993" s="3"/>
      <c r="AT2993" s="3"/>
      <c r="AU2993" s="3"/>
      <c r="AV2993" s="3"/>
      <c r="AW2993" s="3"/>
      <c r="AX2993" s="3"/>
      <c r="AY2993" s="3"/>
      <c r="AZ2993" s="3"/>
      <c r="BA2993" s="3"/>
      <c r="BB2993" s="3"/>
      <c r="BC2993" s="3"/>
      <c r="BD2993" s="3"/>
      <c r="BE2993" s="3"/>
      <c r="BF2993" s="3"/>
      <c r="BG2993" s="3"/>
      <c r="BH2993" s="3"/>
      <c r="BI2993" s="3"/>
      <c r="BJ2993" s="3"/>
      <c r="BK2993" s="3"/>
      <c r="BL2993" s="3"/>
      <c r="BM2993" s="3"/>
    </row>
    <row r="2994" spans="1:65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  <c r="AI2994" s="3"/>
      <c r="AJ2994" s="3"/>
      <c r="AK2994" s="3"/>
      <c r="AL2994" s="3"/>
      <c r="AM2994" s="3"/>
      <c r="AN2994" s="3"/>
      <c r="AO2994" s="3"/>
      <c r="AP2994" s="3"/>
      <c r="AQ2994" s="3"/>
      <c r="AR2994" s="3"/>
      <c r="AS2994" s="3"/>
      <c r="AT2994" s="3"/>
      <c r="AU2994" s="3"/>
      <c r="AV2994" s="3"/>
      <c r="AW2994" s="3"/>
      <c r="AX2994" s="3"/>
      <c r="AY2994" s="3"/>
      <c r="AZ2994" s="3"/>
      <c r="BA2994" s="3"/>
      <c r="BB2994" s="3"/>
      <c r="BC2994" s="3"/>
      <c r="BD2994" s="3"/>
      <c r="BE2994" s="3"/>
      <c r="BF2994" s="3"/>
      <c r="BG2994" s="3"/>
      <c r="BH2994" s="3"/>
      <c r="BI2994" s="3"/>
      <c r="BJ2994" s="3"/>
      <c r="BK2994" s="3"/>
      <c r="BL2994" s="3"/>
      <c r="BM2994" s="3"/>
    </row>
    <row r="2995" spans="1:65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  <c r="AI2995" s="3"/>
      <c r="AJ2995" s="3"/>
      <c r="AK2995" s="3"/>
      <c r="AL2995" s="3"/>
      <c r="AM2995" s="3"/>
      <c r="AN2995" s="3"/>
      <c r="AO2995" s="3"/>
      <c r="AP2995" s="3"/>
      <c r="AQ2995" s="3"/>
      <c r="AR2995" s="3"/>
      <c r="AS2995" s="3"/>
      <c r="AT2995" s="3"/>
      <c r="AU2995" s="3"/>
      <c r="AV2995" s="3"/>
      <c r="AW2995" s="3"/>
      <c r="AX2995" s="3"/>
      <c r="AY2995" s="3"/>
      <c r="AZ2995" s="3"/>
      <c r="BA2995" s="3"/>
      <c r="BB2995" s="3"/>
      <c r="BC2995" s="3"/>
      <c r="BD2995" s="3"/>
      <c r="BE2995" s="3"/>
      <c r="BF2995" s="3"/>
      <c r="BG2995" s="3"/>
      <c r="BH2995" s="3"/>
      <c r="BI2995" s="3"/>
      <c r="BJ2995" s="3"/>
      <c r="BK2995" s="3"/>
      <c r="BL2995" s="3"/>
      <c r="BM2995" s="3"/>
    </row>
    <row r="2996" spans="1:65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  <c r="AI2996" s="3"/>
      <c r="AJ2996" s="3"/>
      <c r="AK2996" s="3"/>
      <c r="AL2996" s="3"/>
      <c r="AM2996" s="3"/>
      <c r="AN2996" s="3"/>
      <c r="AO2996" s="3"/>
      <c r="AP2996" s="3"/>
      <c r="AQ2996" s="3"/>
      <c r="AR2996" s="3"/>
      <c r="AS2996" s="3"/>
      <c r="AT2996" s="3"/>
      <c r="AU2996" s="3"/>
      <c r="AV2996" s="3"/>
      <c r="AW2996" s="3"/>
      <c r="AX2996" s="3"/>
      <c r="AY2996" s="3"/>
      <c r="AZ2996" s="3"/>
      <c r="BA2996" s="3"/>
      <c r="BB2996" s="3"/>
      <c r="BC2996" s="3"/>
      <c r="BD2996" s="3"/>
      <c r="BE2996" s="3"/>
      <c r="BF2996" s="3"/>
      <c r="BG2996" s="3"/>
      <c r="BH2996" s="3"/>
      <c r="BI2996" s="3"/>
      <c r="BJ2996" s="3"/>
      <c r="BK2996" s="3"/>
      <c r="BL2996" s="3"/>
      <c r="BM2996" s="3"/>
    </row>
    <row r="2997" spans="1:65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  <c r="AI2997" s="3"/>
      <c r="AJ2997" s="3"/>
      <c r="AK2997" s="3"/>
      <c r="AL2997" s="3"/>
      <c r="AM2997" s="3"/>
      <c r="AN2997" s="3"/>
      <c r="AO2997" s="3"/>
      <c r="AP2997" s="3"/>
      <c r="AQ2997" s="3"/>
      <c r="AR2997" s="3"/>
      <c r="AS2997" s="3"/>
      <c r="AT2997" s="3"/>
      <c r="AU2997" s="3"/>
      <c r="AV2997" s="3"/>
      <c r="AW2997" s="3"/>
      <c r="AX2997" s="3"/>
      <c r="AY2997" s="3"/>
      <c r="AZ2997" s="3"/>
      <c r="BA2997" s="3"/>
      <c r="BB2997" s="3"/>
      <c r="BC2997" s="3"/>
      <c r="BD2997" s="3"/>
      <c r="BE2997" s="3"/>
      <c r="BF2997" s="3"/>
      <c r="BG2997" s="3"/>
      <c r="BH2997" s="3"/>
      <c r="BI2997" s="3"/>
      <c r="BJ2997" s="3"/>
      <c r="BK2997" s="3"/>
      <c r="BL2997" s="3"/>
      <c r="BM2997" s="3"/>
    </row>
    <row r="2998" spans="1:65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  <c r="AI2998" s="3"/>
      <c r="AJ2998" s="3"/>
      <c r="AK2998" s="3"/>
      <c r="AL2998" s="3"/>
      <c r="AM2998" s="3"/>
      <c r="AN2998" s="3"/>
      <c r="AO2998" s="3"/>
      <c r="AP2998" s="3"/>
      <c r="AQ2998" s="3"/>
      <c r="AR2998" s="3"/>
      <c r="AS2998" s="3"/>
      <c r="AT2998" s="3"/>
      <c r="AU2998" s="3"/>
      <c r="AV2998" s="3"/>
      <c r="AW2998" s="3"/>
      <c r="AX2998" s="3"/>
      <c r="AY2998" s="3"/>
      <c r="AZ2998" s="3"/>
      <c r="BA2998" s="3"/>
      <c r="BB2998" s="3"/>
      <c r="BC2998" s="3"/>
      <c r="BD2998" s="3"/>
      <c r="BE2998" s="3"/>
      <c r="BF2998" s="3"/>
      <c r="BG2998" s="3"/>
      <c r="BH2998" s="3"/>
      <c r="BI2998" s="3"/>
      <c r="BJ2998" s="3"/>
      <c r="BK2998" s="3"/>
      <c r="BL2998" s="3"/>
      <c r="BM2998" s="3"/>
    </row>
    <row r="2999" spans="1:65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  <c r="AI2999" s="3"/>
      <c r="AJ2999" s="3"/>
      <c r="AK2999" s="3"/>
      <c r="AL2999" s="3"/>
      <c r="AM2999" s="3"/>
      <c r="AN2999" s="3"/>
      <c r="AO2999" s="3"/>
      <c r="AP2999" s="3"/>
      <c r="AQ2999" s="3"/>
      <c r="AR2999" s="3"/>
      <c r="AS2999" s="3"/>
      <c r="AT2999" s="3"/>
      <c r="AU2999" s="3"/>
      <c r="AV2999" s="3"/>
      <c r="AW2999" s="3"/>
      <c r="AX2999" s="3"/>
      <c r="AY2999" s="3"/>
      <c r="AZ2999" s="3"/>
      <c r="BA2999" s="3"/>
      <c r="BB2999" s="3"/>
      <c r="BC2999" s="3"/>
      <c r="BD2999" s="3"/>
      <c r="BE2999" s="3"/>
      <c r="BF2999" s="3"/>
      <c r="BG2999" s="3"/>
      <c r="BH2999" s="3"/>
      <c r="BI2999" s="3"/>
      <c r="BJ2999" s="3"/>
      <c r="BK2999" s="3"/>
      <c r="BL2999" s="3"/>
      <c r="BM2999" s="3"/>
    </row>
    <row r="3000" spans="1:65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  <c r="AI3000" s="3"/>
      <c r="AJ3000" s="3"/>
      <c r="AK3000" s="3"/>
      <c r="AL3000" s="3"/>
      <c r="AM3000" s="3"/>
      <c r="AN3000" s="3"/>
      <c r="AO3000" s="3"/>
      <c r="AP3000" s="3"/>
      <c r="AQ3000" s="3"/>
      <c r="AR3000" s="3"/>
      <c r="AS3000" s="3"/>
      <c r="AT3000" s="3"/>
      <c r="AU3000" s="3"/>
      <c r="AV3000" s="3"/>
      <c r="AW3000" s="3"/>
      <c r="AX3000" s="3"/>
      <c r="AY3000" s="3"/>
      <c r="AZ3000" s="3"/>
      <c r="BA3000" s="3"/>
      <c r="BB3000" s="3"/>
      <c r="BC3000" s="3"/>
      <c r="BD3000" s="3"/>
      <c r="BE3000" s="3"/>
      <c r="BF3000" s="3"/>
      <c r="BG3000" s="3"/>
      <c r="BH3000" s="3"/>
      <c r="BI3000" s="3"/>
      <c r="BJ3000" s="3"/>
      <c r="BK3000" s="3"/>
      <c r="BL3000" s="3"/>
      <c r="BM3000" s="3"/>
    </row>
    <row r="3001" spans="1:65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  <c r="AI3001" s="3"/>
      <c r="AJ3001" s="3"/>
      <c r="AK3001" s="3"/>
      <c r="AL3001" s="3"/>
      <c r="AM3001" s="3"/>
      <c r="AN3001" s="3"/>
      <c r="AO3001" s="3"/>
      <c r="AP3001" s="3"/>
      <c r="AQ3001" s="3"/>
      <c r="AR3001" s="3"/>
      <c r="AS3001" s="3"/>
      <c r="AT3001" s="3"/>
      <c r="AU3001" s="3"/>
      <c r="AV3001" s="3"/>
      <c r="AW3001" s="3"/>
      <c r="AX3001" s="3"/>
      <c r="AY3001" s="3"/>
      <c r="AZ3001" s="3"/>
      <c r="BA3001" s="3"/>
      <c r="BB3001" s="3"/>
      <c r="BC3001" s="3"/>
      <c r="BD3001" s="3"/>
      <c r="BE3001" s="3"/>
      <c r="BF3001" s="3"/>
      <c r="BG3001" s="3"/>
      <c r="BH3001" s="3"/>
      <c r="BI3001" s="3"/>
      <c r="BJ3001" s="3"/>
      <c r="BK3001" s="3"/>
      <c r="BL3001" s="3"/>
      <c r="BM3001" s="3"/>
    </row>
    <row r="3002" spans="1:65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  <c r="AI3002" s="3"/>
      <c r="AJ3002" s="3"/>
      <c r="AK3002" s="3"/>
      <c r="AL3002" s="3"/>
      <c r="AM3002" s="3"/>
      <c r="AN3002" s="3"/>
      <c r="AO3002" s="3"/>
      <c r="AP3002" s="3"/>
      <c r="AQ3002" s="3"/>
      <c r="AR3002" s="3"/>
      <c r="AS3002" s="3"/>
      <c r="AT3002" s="3"/>
      <c r="AU3002" s="3"/>
      <c r="AV3002" s="3"/>
      <c r="AW3002" s="3"/>
      <c r="AX3002" s="3"/>
      <c r="AY3002" s="3"/>
      <c r="AZ3002" s="3"/>
      <c r="BA3002" s="3"/>
      <c r="BB3002" s="3"/>
      <c r="BC3002" s="3"/>
      <c r="BD3002" s="3"/>
      <c r="BE3002" s="3"/>
      <c r="BF3002" s="3"/>
      <c r="BG3002" s="3"/>
      <c r="BH3002" s="3"/>
      <c r="BI3002" s="3"/>
      <c r="BJ3002" s="3"/>
      <c r="BK3002" s="3"/>
      <c r="BL3002" s="3"/>
      <c r="BM3002" s="3"/>
    </row>
    <row r="3003" spans="1:65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  <c r="AI3003" s="3"/>
      <c r="AJ3003" s="3"/>
      <c r="AK3003" s="3"/>
      <c r="AL3003" s="3"/>
      <c r="AM3003" s="3"/>
      <c r="AN3003" s="3"/>
      <c r="AO3003" s="3"/>
      <c r="AP3003" s="3"/>
      <c r="AQ3003" s="3"/>
      <c r="AR3003" s="3"/>
      <c r="AS3003" s="3"/>
      <c r="AT3003" s="3"/>
      <c r="AU3003" s="3"/>
      <c r="AV3003" s="3"/>
      <c r="AW3003" s="3"/>
      <c r="AX3003" s="3"/>
      <c r="AY3003" s="3"/>
      <c r="AZ3003" s="3"/>
      <c r="BA3003" s="3"/>
      <c r="BB3003" s="3"/>
      <c r="BC3003" s="3"/>
      <c r="BD3003" s="3"/>
      <c r="BE3003" s="3"/>
      <c r="BF3003" s="3"/>
      <c r="BG3003" s="3"/>
      <c r="BH3003" s="3"/>
      <c r="BI3003" s="3"/>
      <c r="BJ3003" s="3"/>
      <c r="BK3003" s="3"/>
      <c r="BL3003" s="3"/>
      <c r="BM3003" s="3"/>
    </row>
    <row r="3004" spans="1:65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  <c r="AI3004" s="3"/>
      <c r="AJ3004" s="3"/>
      <c r="AK3004" s="3"/>
      <c r="AL3004" s="3"/>
      <c r="AM3004" s="3"/>
      <c r="AN3004" s="3"/>
      <c r="AO3004" s="3"/>
      <c r="AP3004" s="3"/>
      <c r="AQ3004" s="3"/>
      <c r="AR3004" s="3"/>
      <c r="AS3004" s="3"/>
      <c r="AT3004" s="3"/>
      <c r="AU3004" s="3"/>
      <c r="AV3004" s="3"/>
      <c r="AW3004" s="3"/>
      <c r="AX3004" s="3"/>
      <c r="AY3004" s="3"/>
      <c r="AZ3004" s="3"/>
      <c r="BA3004" s="3"/>
      <c r="BB3004" s="3"/>
      <c r="BC3004" s="3"/>
      <c r="BD3004" s="3"/>
      <c r="BE3004" s="3"/>
      <c r="BF3004" s="3"/>
      <c r="BG3004" s="3"/>
      <c r="BH3004" s="3"/>
      <c r="BI3004" s="3"/>
      <c r="BJ3004" s="3"/>
      <c r="BK3004" s="3"/>
      <c r="BL3004" s="3"/>
      <c r="BM3004" s="3"/>
    </row>
    <row r="3005" spans="1:65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  <c r="AI3005" s="3"/>
      <c r="AJ3005" s="3"/>
      <c r="AK3005" s="3"/>
      <c r="AL3005" s="3"/>
      <c r="AM3005" s="3"/>
      <c r="AN3005" s="3"/>
      <c r="AO3005" s="3"/>
      <c r="AP3005" s="3"/>
      <c r="AQ3005" s="3"/>
      <c r="AR3005" s="3"/>
      <c r="AS3005" s="3"/>
      <c r="AT3005" s="3"/>
      <c r="AU3005" s="3"/>
      <c r="AV3005" s="3"/>
      <c r="AW3005" s="3"/>
      <c r="AX3005" s="3"/>
      <c r="AY3005" s="3"/>
      <c r="AZ3005" s="3"/>
      <c r="BA3005" s="3"/>
      <c r="BB3005" s="3"/>
      <c r="BC3005" s="3"/>
      <c r="BD3005" s="3"/>
      <c r="BE3005" s="3"/>
      <c r="BF3005" s="3"/>
      <c r="BG3005" s="3"/>
      <c r="BH3005" s="3"/>
      <c r="BI3005" s="3"/>
      <c r="BJ3005" s="3"/>
      <c r="BK3005" s="3"/>
      <c r="BL3005" s="3"/>
      <c r="BM3005" s="3"/>
    </row>
    <row r="3006" spans="1:65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  <c r="AI3006" s="3"/>
      <c r="AJ3006" s="3"/>
      <c r="AK3006" s="3"/>
      <c r="AL3006" s="3"/>
      <c r="AM3006" s="3"/>
      <c r="AN3006" s="3"/>
      <c r="AO3006" s="3"/>
      <c r="AP3006" s="3"/>
      <c r="AQ3006" s="3"/>
      <c r="AR3006" s="3"/>
      <c r="AS3006" s="3"/>
      <c r="AT3006" s="3"/>
      <c r="AU3006" s="3"/>
      <c r="AV3006" s="3"/>
      <c r="AW3006" s="3"/>
      <c r="AX3006" s="3"/>
      <c r="AY3006" s="3"/>
      <c r="AZ3006" s="3"/>
      <c r="BA3006" s="3"/>
      <c r="BB3006" s="3"/>
      <c r="BC3006" s="3"/>
      <c r="BD3006" s="3"/>
      <c r="BE3006" s="3"/>
      <c r="BF3006" s="3"/>
      <c r="BG3006" s="3"/>
      <c r="BH3006" s="3"/>
      <c r="BI3006" s="3"/>
      <c r="BJ3006" s="3"/>
      <c r="BK3006" s="3"/>
      <c r="BL3006" s="3"/>
      <c r="BM3006" s="3"/>
    </row>
    <row r="3007" spans="1:65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  <c r="AI3007" s="3"/>
      <c r="AJ3007" s="3"/>
      <c r="AK3007" s="3"/>
      <c r="AL3007" s="3"/>
      <c r="AM3007" s="3"/>
      <c r="AN3007" s="3"/>
      <c r="AO3007" s="3"/>
      <c r="AP3007" s="3"/>
      <c r="AQ3007" s="3"/>
      <c r="AR3007" s="3"/>
      <c r="AS3007" s="3"/>
      <c r="AT3007" s="3"/>
      <c r="AU3007" s="3"/>
      <c r="AV3007" s="3"/>
      <c r="AW3007" s="3"/>
      <c r="AX3007" s="3"/>
      <c r="AY3007" s="3"/>
      <c r="AZ3007" s="3"/>
      <c r="BA3007" s="3"/>
      <c r="BB3007" s="3"/>
      <c r="BC3007" s="3"/>
      <c r="BD3007" s="3"/>
      <c r="BE3007" s="3"/>
      <c r="BF3007" s="3"/>
      <c r="BG3007" s="3"/>
      <c r="BH3007" s="3"/>
      <c r="BI3007" s="3"/>
      <c r="BJ3007" s="3"/>
      <c r="BK3007" s="3"/>
      <c r="BL3007" s="3"/>
      <c r="BM3007" s="3"/>
    </row>
    <row r="3008" spans="1:65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  <c r="AI3008" s="3"/>
      <c r="AJ3008" s="3"/>
      <c r="AK3008" s="3"/>
      <c r="AL3008" s="3"/>
      <c r="AM3008" s="3"/>
      <c r="AN3008" s="3"/>
      <c r="AO3008" s="3"/>
      <c r="AP3008" s="3"/>
      <c r="AQ3008" s="3"/>
      <c r="AR3008" s="3"/>
      <c r="AS3008" s="3"/>
      <c r="AT3008" s="3"/>
      <c r="AU3008" s="3"/>
      <c r="AV3008" s="3"/>
      <c r="AW3008" s="3"/>
      <c r="AX3008" s="3"/>
      <c r="AY3008" s="3"/>
      <c r="AZ3008" s="3"/>
      <c r="BA3008" s="3"/>
      <c r="BB3008" s="3"/>
      <c r="BC3008" s="3"/>
      <c r="BD3008" s="3"/>
      <c r="BE3008" s="3"/>
      <c r="BF3008" s="3"/>
      <c r="BG3008" s="3"/>
      <c r="BH3008" s="3"/>
      <c r="BI3008" s="3"/>
      <c r="BJ3008" s="3"/>
      <c r="BK3008" s="3"/>
      <c r="BL3008" s="3"/>
      <c r="BM3008" s="3"/>
    </row>
    <row r="3009" spans="1:65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  <c r="AI3009" s="3"/>
      <c r="AJ3009" s="3"/>
      <c r="AK3009" s="3"/>
      <c r="AL3009" s="3"/>
      <c r="AM3009" s="3"/>
      <c r="AN3009" s="3"/>
      <c r="AO3009" s="3"/>
      <c r="AP3009" s="3"/>
      <c r="AQ3009" s="3"/>
      <c r="AR3009" s="3"/>
      <c r="AS3009" s="3"/>
      <c r="AT3009" s="3"/>
      <c r="AU3009" s="3"/>
      <c r="AV3009" s="3"/>
      <c r="AW3009" s="3"/>
      <c r="AX3009" s="3"/>
      <c r="AY3009" s="3"/>
      <c r="AZ3009" s="3"/>
      <c r="BA3009" s="3"/>
      <c r="BB3009" s="3"/>
      <c r="BC3009" s="3"/>
      <c r="BD3009" s="3"/>
      <c r="BE3009" s="3"/>
      <c r="BF3009" s="3"/>
      <c r="BG3009" s="3"/>
      <c r="BH3009" s="3"/>
      <c r="BI3009" s="3"/>
      <c r="BJ3009" s="3"/>
      <c r="BK3009" s="3"/>
      <c r="BL3009" s="3"/>
      <c r="BM3009" s="3"/>
    </row>
    <row r="3010" spans="1:65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  <c r="AI3010" s="3"/>
      <c r="AJ3010" s="3"/>
      <c r="AK3010" s="3"/>
      <c r="AL3010" s="3"/>
      <c r="AM3010" s="3"/>
      <c r="AN3010" s="3"/>
      <c r="AO3010" s="3"/>
      <c r="AP3010" s="3"/>
      <c r="AQ3010" s="3"/>
      <c r="AR3010" s="3"/>
      <c r="AS3010" s="3"/>
      <c r="AT3010" s="3"/>
      <c r="AU3010" s="3"/>
      <c r="AV3010" s="3"/>
      <c r="AW3010" s="3"/>
      <c r="AX3010" s="3"/>
      <c r="AY3010" s="3"/>
      <c r="AZ3010" s="3"/>
      <c r="BA3010" s="3"/>
      <c r="BB3010" s="3"/>
      <c r="BC3010" s="3"/>
      <c r="BD3010" s="3"/>
      <c r="BE3010" s="3"/>
      <c r="BF3010" s="3"/>
      <c r="BG3010" s="3"/>
      <c r="BH3010" s="3"/>
      <c r="BI3010" s="3"/>
      <c r="BJ3010" s="3"/>
      <c r="BK3010" s="3"/>
      <c r="BL3010" s="3"/>
      <c r="BM3010" s="3"/>
    </row>
    <row r="3011" spans="1:65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  <c r="AI3011" s="3"/>
      <c r="AJ3011" s="3"/>
      <c r="AK3011" s="3"/>
      <c r="AL3011" s="3"/>
      <c r="AM3011" s="3"/>
      <c r="AN3011" s="3"/>
      <c r="AO3011" s="3"/>
      <c r="AP3011" s="3"/>
      <c r="AQ3011" s="3"/>
      <c r="AR3011" s="3"/>
      <c r="AS3011" s="3"/>
      <c r="AT3011" s="3"/>
      <c r="AU3011" s="3"/>
      <c r="AV3011" s="3"/>
      <c r="AW3011" s="3"/>
      <c r="AX3011" s="3"/>
      <c r="AY3011" s="3"/>
      <c r="AZ3011" s="3"/>
      <c r="BA3011" s="3"/>
      <c r="BB3011" s="3"/>
      <c r="BC3011" s="3"/>
      <c r="BD3011" s="3"/>
      <c r="BE3011" s="3"/>
      <c r="BF3011" s="3"/>
      <c r="BG3011" s="3"/>
      <c r="BH3011" s="3"/>
      <c r="BI3011" s="3"/>
      <c r="BJ3011" s="3"/>
      <c r="BK3011" s="3"/>
      <c r="BL3011" s="3"/>
      <c r="BM3011" s="3"/>
    </row>
    <row r="3012" spans="1:65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  <c r="AI3012" s="3"/>
      <c r="AJ3012" s="3"/>
      <c r="AK3012" s="3"/>
      <c r="AL3012" s="3"/>
      <c r="AM3012" s="3"/>
      <c r="AN3012" s="3"/>
      <c r="AO3012" s="3"/>
      <c r="AP3012" s="3"/>
      <c r="AQ3012" s="3"/>
      <c r="AR3012" s="3"/>
      <c r="AS3012" s="3"/>
      <c r="AT3012" s="3"/>
      <c r="AU3012" s="3"/>
      <c r="AV3012" s="3"/>
      <c r="AW3012" s="3"/>
      <c r="AX3012" s="3"/>
      <c r="AY3012" s="3"/>
      <c r="AZ3012" s="3"/>
      <c r="BA3012" s="3"/>
      <c r="BB3012" s="3"/>
      <c r="BC3012" s="3"/>
      <c r="BD3012" s="3"/>
      <c r="BE3012" s="3"/>
      <c r="BF3012" s="3"/>
      <c r="BG3012" s="3"/>
      <c r="BH3012" s="3"/>
      <c r="BI3012" s="3"/>
      <c r="BJ3012" s="3"/>
      <c r="BK3012" s="3"/>
      <c r="BL3012" s="3"/>
      <c r="BM3012" s="3"/>
    </row>
    <row r="3013" spans="1:65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  <c r="AI3013" s="3"/>
      <c r="AJ3013" s="3"/>
      <c r="AK3013" s="3"/>
      <c r="AL3013" s="3"/>
      <c r="AM3013" s="3"/>
      <c r="AN3013" s="3"/>
      <c r="AO3013" s="3"/>
      <c r="AP3013" s="3"/>
      <c r="AQ3013" s="3"/>
      <c r="AR3013" s="3"/>
      <c r="AS3013" s="3"/>
      <c r="AT3013" s="3"/>
      <c r="AU3013" s="3"/>
      <c r="AV3013" s="3"/>
      <c r="AW3013" s="3"/>
      <c r="AX3013" s="3"/>
      <c r="AY3013" s="3"/>
      <c r="AZ3013" s="3"/>
      <c r="BA3013" s="3"/>
      <c r="BB3013" s="3"/>
      <c r="BC3013" s="3"/>
      <c r="BD3013" s="3"/>
      <c r="BE3013" s="3"/>
      <c r="BF3013" s="3"/>
      <c r="BG3013" s="3"/>
      <c r="BH3013" s="3"/>
      <c r="BI3013" s="3"/>
      <c r="BJ3013" s="3"/>
      <c r="BK3013" s="3"/>
      <c r="BL3013" s="3"/>
      <c r="BM3013" s="3"/>
    </row>
    <row r="3014" spans="1:65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  <c r="AI3014" s="3"/>
      <c r="AJ3014" s="3"/>
      <c r="AK3014" s="3"/>
      <c r="AL3014" s="3"/>
      <c r="AM3014" s="3"/>
      <c r="AN3014" s="3"/>
      <c r="AO3014" s="3"/>
      <c r="AP3014" s="3"/>
      <c r="AQ3014" s="3"/>
      <c r="AR3014" s="3"/>
      <c r="AS3014" s="3"/>
      <c r="AT3014" s="3"/>
      <c r="AU3014" s="3"/>
      <c r="AV3014" s="3"/>
      <c r="AW3014" s="3"/>
      <c r="AX3014" s="3"/>
      <c r="AY3014" s="3"/>
      <c r="AZ3014" s="3"/>
      <c r="BA3014" s="3"/>
      <c r="BB3014" s="3"/>
      <c r="BC3014" s="3"/>
      <c r="BD3014" s="3"/>
      <c r="BE3014" s="3"/>
      <c r="BF3014" s="3"/>
      <c r="BG3014" s="3"/>
      <c r="BH3014" s="3"/>
      <c r="BI3014" s="3"/>
      <c r="BJ3014" s="3"/>
      <c r="BK3014" s="3"/>
      <c r="BL3014" s="3"/>
      <c r="BM3014" s="3"/>
    </row>
    <row r="3015" spans="1:65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  <c r="AI3015" s="3"/>
      <c r="AJ3015" s="3"/>
      <c r="AK3015" s="3"/>
      <c r="AL3015" s="3"/>
      <c r="AM3015" s="3"/>
      <c r="AN3015" s="3"/>
      <c r="AO3015" s="3"/>
      <c r="AP3015" s="3"/>
      <c r="AQ3015" s="3"/>
      <c r="AR3015" s="3"/>
      <c r="AS3015" s="3"/>
      <c r="AT3015" s="3"/>
      <c r="AU3015" s="3"/>
      <c r="AV3015" s="3"/>
      <c r="AW3015" s="3"/>
      <c r="AX3015" s="3"/>
      <c r="AY3015" s="3"/>
      <c r="AZ3015" s="3"/>
      <c r="BA3015" s="3"/>
      <c r="BB3015" s="3"/>
      <c r="BC3015" s="3"/>
      <c r="BD3015" s="3"/>
      <c r="BE3015" s="3"/>
      <c r="BF3015" s="3"/>
      <c r="BG3015" s="3"/>
      <c r="BH3015" s="3"/>
      <c r="BI3015" s="3"/>
      <c r="BJ3015" s="3"/>
      <c r="BK3015" s="3"/>
      <c r="BL3015" s="3"/>
      <c r="BM3015" s="3"/>
    </row>
    <row r="3016" spans="1:65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  <c r="AI3016" s="3"/>
      <c r="AJ3016" s="3"/>
      <c r="AK3016" s="3"/>
      <c r="AL3016" s="3"/>
      <c r="AM3016" s="3"/>
      <c r="AN3016" s="3"/>
      <c r="AO3016" s="3"/>
      <c r="AP3016" s="3"/>
      <c r="AQ3016" s="3"/>
      <c r="AR3016" s="3"/>
      <c r="AS3016" s="3"/>
      <c r="AT3016" s="3"/>
      <c r="AU3016" s="3"/>
      <c r="AV3016" s="3"/>
      <c r="AW3016" s="3"/>
      <c r="AX3016" s="3"/>
      <c r="AY3016" s="3"/>
      <c r="AZ3016" s="3"/>
      <c r="BA3016" s="3"/>
      <c r="BB3016" s="3"/>
      <c r="BC3016" s="3"/>
      <c r="BD3016" s="3"/>
      <c r="BE3016" s="3"/>
      <c r="BF3016" s="3"/>
      <c r="BG3016" s="3"/>
      <c r="BH3016" s="3"/>
      <c r="BI3016" s="3"/>
      <c r="BJ3016" s="3"/>
      <c r="BK3016" s="3"/>
      <c r="BL3016" s="3"/>
      <c r="BM3016" s="3"/>
    </row>
    <row r="3017" spans="1:65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  <c r="AI3017" s="3"/>
      <c r="AJ3017" s="3"/>
      <c r="AK3017" s="3"/>
      <c r="AL3017" s="3"/>
      <c r="AM3017" s="3"/>
      <c r="AN3017" s="3"/>
      <c r="AO3017" s="3"/>
      <c r="AP3017" s="3"/>
      <c r="AQ3017" s="3"/>
      <c r="AR3017" s="3"/>
      <c r="AS3017" s="3"/>
      <c r="AT3017" s="3"/>
      <c r="AU3017" s="3"/>
      <c r="AV3017" s="3"/>
      <c r="AW3017" s="3"/>
      <c r="AX3017" s="3"/>
      <c r="AY3017" s="3"/>
      <c r="AZ3017" s="3"/>
      <c r="BA3017" s="3"/>
      <c r="BB3017" s="3"/>
      <c r="BC3017" s="3"/>
      <c r="BD3017" s="3"/>
      <c r="BE3017" s="3"/>
      <c r="BF3017" s="3"/>
      <c r="BG3017" s="3"/>
      <c r="BH3017" s="3"/>
      <c r="BI3017" s="3"/>
      <c r="BJ3017" s="3"/>
      <c r="BK3017" s="3"/>
      <c r="BL3017" s="3"/>
      <c r="BM3017" s="3"/>
    </row>
    <row r="3018" spans="1:65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  <c r="AI3018" s="3"/>
      <c r="AJ3018" s="3"/>
      <c r="AK3018" s="3"/>
      <c r="AL3018" s="3"/>
      <c r="AM3018" s="3"/>
      <c r="AN3018" s="3"/>
      <c r="AO3018" s="3"/>
      <c r="AP3018" s="3"/>
      <c r="AQ3018" s="3"/>
      <c r="AR3018" s="3"/>
      <c r="AS3018" s="3"/>
      <c r="AT3018" s="3"/>
      <c r="AU3018" s="3"/>
      <c r="AV3018" s="3"/>
      <c r="AW3018" s="3"/>
      <c r="AX3018" s="3"/>
      <c r="AY3018" s="3"/>
      <c r="AZ3018" s="3"/>
      <c r="BA3018" s="3"/>
      <c r="BB3018" s="3"/>
      <c r="BC3018" s="3"/>
      <c r="BD3018" s="3"/>
      <c r="BE3018" s="3"/>
      <c r="BF3018" s="3"/>
      <c r="BG3018" s="3"/>
      <c r="BH3018" s="3"/>
      <c r="BI3018" s="3"/>
      <c r="BJ3018" s="3"/>
      <c r="BK3018" s="3"/>
      <c r="BL3018" s="3"/>
      <c r="BM3018" s="3"/>
    </row>
    <row r="3019" spans="1:65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  <c r="AI3019" s="3"/>
      <c r="AJ3019" s="3"/>
      <c r="AK3019" s="3"/>
      <c r="AL3019" s="3"/>
      <c r="AM3019" s="3"/>
      <c r="AN3019" s="3"/>
      <c r="AO3019" s="3"/>
      <c r="AP3019" s="3"/>
      <c r="AQ3019" s="3"/>
      <c r="AR3019" s="3"/>
      <c r="AS3019" s="3"/>
      <c r="AT3019" s="3"/>
      <c r="AU3019" s="3"/>
      <c r="AV3019" s="3"/>
      <c r="AW3019" s="3"/>
      <c r="AX3019" s="3"/>
      <c r="AY3019" s="3"/>
      <c r="AZ3019" s="3"/>
      <c r="BA3019" s="3"/>
      <c r="BB3019" s="3"/>
      <c r="BC3019" s="3"/>
      <c r="BD3019" s="3"/>
      <c r="BE3019" s="3"/>
      <c r="BF3019" s="3"/>
      <c r="BG3019" s="3"/>
      <c r="BH3019" s="3"/>
      <c r="BI3019" s="3"/>
      <c r="BJ3019" s="3"/>
      <c r="BK3019" s="3"/>
      <c r="BL3019" s="3"/>
      <c r="BM3019" s="3"/>
    </row>
    <row r="3020" spans="1:65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  <c r="AI3020" s="3"/>
      <c r="AJ3020" s="3"/>
      <c r="AK3020" s="3"/>
      <c r="AL3020" s="3"/>
      <c r="AM3020" s="3"/>
      <c r="AN3020" s="3"/>
      <c r="AO3020" s="3"/>
      <c r="AP3020" s="3"/>
      <c r="AQ3020" s="3"/>
      <c r="AR3020" s="3"/>
      <c r="AS3020" s="3"/>
      <c r="AT3020" s="3"/>
      <c r="AU3020" s="3"/>
      <c r="AV3020" s="3"/>
      <c r="AW3020" s="3"/>
      <c r="AX3020" s="3"/>
      <c r="AY3020" s="3"/>
      <c r="AZ3020" s="3"/>
      <c r="BA3020" s="3"/>
      <c r="BB3020" s="3"/>
      <c r="BC3020" s="3"/>
      <c r="BD3020" s="3"/>
      <c r="BE3020" s="3"/>
      <c r="BF3020" s="3"/>
      <c r="BG3020" s="3"/>
      <c r="BH3020" s="3"/>
      <c r="BI3020" s="3"/>
      <c r="BJ3020" s="3"/>
      <c r="BK3020" s="3"/>
      <c r="BL3020" s="3"/>
      <c r="BM3020" s="3"/>
    </row>
    <row r="3021" spans="1:65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  <c r="AI3021" s="3"/>
      <c r="AJ3021" s="3"/>
      <c r="AK3021" s="3"/>
      <c r="AL3021" s="3"/>
      <c r="AM3021" s="3"/>
      <c r="AN3021" s="3"/>
      <c r="AO3021" s="3"/>
      <c r="AP3021" s="3"/>
      <c r="AQ3021" s="3"/>
      <c r="AR3021" s="3"/>
      <c r="AS3021" s="3"/>
      <c r="AT3021" s="3"/>
      <c r="AU3021" s="3"/>
      <c r="AV3021" s="3"/>
      <c r="AW3021" s="3"/>
      <c r="AX3021" s="3"/>
      <c r="AY3021" s="3"/>
      <c r="AZ3021" s="3"/>
      <c r="BA3021" s="3"/>
      <c r="BB3021" s="3"/>
      <c r="BC3021" s="3"/>
      <c r="BD3021" s="3"/>
      <c r="BE3021" s="3"/>
      <c r="BF3021" s="3"/>
      <c r="BG3021" s="3"/>
      <c r="BH3021" s="3"/>
      <c r="BI3021" s="3"/>
      <c r="BJ3021" s="3"/>
      <c r="BK3021" s="3"/>
      <c r="BL3021" s="3"/>
      <c r="BM3021" s="3"/>
    </row>
    <row r="3022" spans="1:65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  <c r="AI3022" s="3"/>
      <c r="AJ3022" s="3"/>
      <c r="AK3022" s="3"/>
      <c r="AL3022" s="3"/>
      <c r="AM3022" s="3"/>
      <c r="AN3022" s="3"/>
      <c r="AO3022" s="3"/>
      <c r="AP3022" s="3"/>
      <c r="AQ3022" s="3"/>
      <c r="AR3022" s="3"/>
      <c r="AS3022" s="3"/>
      <c r="AT3022" s="3"/>
      <c r="AU3022" s="3"/>
      <c r="AV3022" s="3"/>
      <c r="AW3022" s="3"/>
      <c r="AX3022" s="3"/>
      <c r="AY3022" s="3"/>
      <c r="AZ3022" s="3"/>
      <c r="BA3022" s="3"/>
      <c r="BB3022" s="3"/>
      <c r="BC3022" s="3"/>
      <c r="BD3022" s="3"/>
      <c r="BE3022" s="3"/>
      <c r="BF3022" s="3"/>
      <c r="BG3022" s="3"/>
      <c r="BH3022" s="3"/>
      <c r="BI3022" s="3"/>
      <c r="BJ3022" s="3"/>
      <c r="BK3022" s="3"/>
      <c r="BL3022" s="3"/>
      <c r="BM3022" s="3"/>
    </row>
    <row r="3023" spans="1:65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  <c r="AI3023" s="3"/>
      <c r="AJ3023" s="3"/>
      <c r="AK3023" s="3"/>
      <c r="AL3023" s="3"/>
      <c r="AM3023" s="3"/>
      <c r="AN3023" s="3"/>
      <c r="AO3023" s="3"/>
      <c r="AP3023" s="3"/>
      <c r="AQ3023" s="3"/>
      <c r="AR3023" s="3"/>
      <c r="AS3023" s="3"/>
      <c r="AT3023" s="3"/>
      <c r="AU3023" s="3"/>
      <c r="AV3023" s="3"/>
      <c r="AW3023" s="3"/>
      <c r="AX3023" s="3"/>
      <c r="AY3023" s="3"/>
      <c r="AZ3023" s="3"/>
      <c r="BA3023" s="3"/>
      <c r="BB3023" s="3"/>
      <c r="BC3023" s="3"/>
      <c r="BD3023" s="3"/>
      <c r="BE3023" s="3"/>
      <c r="BF3023" s="3"/>
      <c r="BG3023" s="3"/>
      <c r="BH3023" s="3"/>
      <c r="BI3023" s="3"/>
      <c r="BJ3023" s="3"/>
      <c r="BK3023" s="3"/>
      <c r="BL3023" s="3"/>
      <c r="BM3023" s="3"/>
    </row>
    <row r="3024" spans="1:65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  <c r="AI3024" s="3"/>
      <c r="AJ3024" s="3"/>
      <c r="AK3024" s="3"/>
      <c r="AL3024" s="3"/>
      <c r="AM3024" s="3"/>
      <c r="AN3024" s="3"/>
      <c r="AO3024" s="3"/>
      <c r="AP3024" s="3"/>
      <c r="AQ3024" s="3"/>
      <c r="AR3024" s="3"/>
      <c r="AS3024" s="3"/>
      <c r="AT3024" s="3"/>
      <c r="AU3024" s="3"/>
      <c r="AV3024" s="3"/>
      <c r="AW3024" s="3"/>
      <c r="AX3024" s="3"/>
      <c r="AY3024" s="3"/>
      <c r="AZ3024" s="3"/>
      <c r="BA3024" s="3"/>
      <c r="BB3024" s="3"/>
      <c r="BC3024" s="3"/>
      <c r="BD3024" s="3"/>
      <c r="BE3024" s="3"/>
      <c r="BF3024" s="3"/>
      <c r="BG3024" s="3"/>
      <c r="BH3024" s="3"/>
      <c r="BI3024" s="3"/>
      <c r="BJ3024" s="3"/>
      <c r="BK3024" s="3"/>
      <c r="BL3024" s="3"/>
      <c r="BM3024" s="3"/>
    </row>
    <row r="3025" spans="1:65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  <c r="AI3025" s="3"/>
      <c r="AJ3025" s="3"/>
      <c r="AK3025" s="3"/>
      <c r="AL3025" s="3"/>
      <c r="AM3025" s="3"/>
      <c r="AN3025" s="3"/>
      <c r="AO3025" s="3"/>
      <c r="AP3025" s="3"/>
      <c r="AQ3025" s="3"/>
      <c r="AR3025" s="3"/>
      <c r="AS3025" s="3"/>
      <c r="AT3025" s="3"/>
      <c r="AU3025" s="3"/>
      <c r="AV3025" s="3"/>
      <c r="AW3025" s="3"/>
      <c r="AX3025" s="3"/>
      <c r="AY3025" s="3"/>
      <c r="AZ3025" s="3"/>
      <c r="BA3025" s="3"/>
      <c r="BB3025" s="3"/>
      <c r="BC3025" s="3"/>
      <c r="BD3025" s="3"/>
      <c r="BE3025" s="3"/>
      <c r="BF3025" s="3"/>
      <c r="BG3025" s="3"/>
      <c r="BH3025" s="3"/>
      <c r="BI3025" s="3"/>
      <c r="BJ3025" s="3"/>
      <c r="BK3025" s="3"/>
      <c r="BL3025" s="3"/>
      <c r="BM3025" s="3"/>
    </row>
    <row r="3026" spans="1:65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  <c r="AI3026" s="3"/>
      <c r="AJ3026" s="3"/>
      <c r="AK3026" s="3"/>
      <c r="AL3026" s="3"/>
      <c r="AM3026" s="3"/>
      <c r="AN3026" s="3"/>
      <c r="AO3026" s="3"/>
      <c r="AP3026" s="3"/>
      <c r="AQ3026" s="3"/>
      <c r="AR3026" s="3"/>
      <c r="AS3026" s="3"/>
      <c r="AT3026" s="3"/>
      <c r="AU3026" s="3"/>
      <c r="AV3026" s="3"/>
      <c r="AW3026" s="3"/>
      <c r="AX3026" s="3"/>
      <c r="AY3026" s="3"/>
      <c r="AZ3026" s="3"/>
      <c r="BA3026" s="3"/>
      <c r="BB3026" s="3"/>
      <c r="BC3026" s="3"/>
      <c r="BD3026" s="3"/>
      <c r="BE3026" s="3"/>
      <c r="BF3026" s="3"/>
      <c r="BG3026" s="3"/>
      <c r="BH3026" s="3"/>
      <c r="BI3026" s="3"/>
      <c r="BJ3026" s="3"/>
      <c r="BK3026" s="3"/>
      <c r="BL3026" s="3"/>
      <c r="BM3026" s="3"/>
    </row>
    <row r="3027" spans="1:65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  <c r="AI3027" s="3"/>
      <c r="AJ3027" s="3"/>
      <c r="AK3027" s="3"/>
      <c r="AL3027" s="3"/>
      <c r="AM3027" s="3"/>
      <c r="AN3027" s="3"/>
      <c r="AO3027" s="3"/>
      <c r="AP3027" s="3"/>
      <c r="AQ3027" s="3"/>
      <c r="AR3027" s="3"/>
      <c r="AS3027" s="3"/>
      <c r="AT3027" s="3"/>
      <c r="AU3027" s="3"/>
      <c r="AV3027" s="3"/>
      <c r="AW3027" s="3"/>
      <c r="AX3027" s="3"/>
      <c r="AY3027" s="3"/>
      <c r="AZ3027" s="3"/>
      <c r="BA3027" s="3"/>
      <c r="BB3027" s="3"/>
      <c r="BC3027" s="3"/>
      <c r="BD3027" s="3"/>
      <c r="BE3027" s="3"/>
      <c r="BF3027" s="3"/>
      <c r="BG3027" s="3"/>
      <c r="BH3027" s="3"/>
      <c r="BI3027" s="3"/>
      <c r="BJ3027" s="3"/>
      <c r="BK3027" s="3"/>
      <c r="BL3027" s="3"/>
      <c r="BM3027" s="3"/>
    </row>
    <row r="3028" spans="1:65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  <c r="AI3028" s="3"/>
      <c r="AJ3028" s="3"/>
      <c r="AK3028" s="3"/>
      <c r="AL3028" s="3"/>
      <c r="AM3028" s="3"/>
      <c r="AN3028" s="3"/>
      <c r="AO3028" s="3"/>
      <c r="AP3028" s="3"/>
      <c r="AQ3028" s="3"/>
      <c r="AR3028" s="3"/>
      <c r="AS3028" s="3"/>
      <c r="AT3028" s="3"/>
      <c r="AU3028" s="3"/>
      <c r="AV3028" s="3"/>
      <c r="AW3028" s="3"/>
      <c r="AX3028" s="3"/>
      <c r="AY3028" s="3"/>
      <c r="AZ3028" s="3"/>
      <c r="BA3028" s="3"/>
      <c r="BB3028" s="3"/>
      <c r="BC3028" s="3"/>
      <c r="BD3028" s="3"/>
      <c r="BE3028" s="3"/>
      <c r="BF3028" s="3"/>
      <c r="BG3028" s="3"/>
      <c r="BH3028" s="3"/>
      <c r="BI3028" s="3"/>
      <c r="BJ3028" s="3"/>
      <c r="BK3028" s="3"/>
      <c r="BL3028" s="3"/>
      <c r="BM3028" s="3"/>
    </row>
    <row r="3029" spans="1:65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  <c r="AI3029" s="3"/>
      <c r="AJ3029" s="3"/>
      <c r="AK3029" s="3"/>
      <c r="AL3029" s="3"/>
      <c r="AM3029" s="3"/>
      <c r="AN3029" s="3"/>
      <c r="AO3029" s="3"/>
      <c r="AP3029" s="3"/>
      <c r="AQ3029" s="3"/>
      <c r="AR3029" s="3"/>
      <c r="AS3029" s="3"/>
      <c r="AT3029" s="3"/>
      <c r="AU3029" s="3"/>
      <c r="AV3029" s="3"/>
      <c r="AW3029" s="3"/>
      <c r="AX3029" s="3"/>
      <c r="AY3029" s="3"/>
      <c r="AZ3029" s="3"/>
      <c r="BA3029" s="3"/>
      <c r="BB3029" s="3"/>
      <c r="BC3029" s="3"/>
      <c r="BD3029" s="3"/>
      <c r="BE3029" s="3"/>
      <c r="BF3029" s="3"/>
      <c r="BG3029" s="3"/>
      <c r="BH3029" s="3"/>
      <c r="BI3029" s="3"/>
      <c r="BJ3029" s="3"/>
      <c r="BK3029" s="3"/>
      <c r="BL3029" s="3"/>
      <c r="BM3029" s="3"/>
    </row>
    <row r="3030" spans="1:65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  <c r="AI3030" s="3"/>
      <c r="AJ3030" s="3"/>
      <c r="AK3030" s="3"/>
      <c r="AL3030" s="3"/>
      <c r="AM3030" s="3"/>
      <c r="AN3030" s="3"/>
      <c r="AO3030" s="3"/>
      <c r="AP3030" s="3"/>
      <c r="AQ3030" s="3"/>
      <c r="AR3030" s="3"/>
      <c r="AS3030" s="3"/>
      <c r="AT3030" s="3"/>
      <c r="AU3030" s="3"/>
      <c r="AV3030" s="3"/>
      <c r="AW3030" s="3"/>
      <c r="AX3030" s="3"/>
      <c r="AY3030" s="3"/>
      <c r="AZ3030" s="3"/>
      <c r="BA3030" s="3"/>
      <c r="BB3030" s="3"/>
      <c r="BC3030" s="3"/>
      <c r="BD3030" s="3"/>
      <c r="BE3030" s="3"/>
      <c r="BF3030" s="3"/>
      <c r="BG3030" s="3"/>
      <c r="BH3030" s="3"/>
      <c r="BI3030" s="3"/>
      <c r="BJ3030" s="3"/>
      <c r="BK3030" s="3"/>
      <c r="BL3030" s="3"/>
      <c r="BM3030" s="3"/>
    </row>
    <row r="3031" spans="1:65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  <c r="AI3031" s="3"/>
      <c r="AJ3031" s="3"/>
      <c r="AK3031" s="3"/>
      <c r="AL3031" s="3"/>
      <c r="AM3031" s="3"/>
      <c r="AN3031" s="3"/>
      <c r="AO3031" s="3"/>
      <c r="AP3031" s="3"/>
      <c r="AQ3031" s="3"/>
      <c r="AR3031" s="3"/>
      <c r="AS3031" s="3"/>
      <c r="AT3031" s="3"/>
      <c r="AU3031" s="3"/>
      <c r="AV3031" s="3"/>
      <c r="AW3031" s="3"/>
      <c r="AX3031" s="3"/>
      <c r="AY3031" s="3"/>
      <c r="AZ3031" s="3"/>
      <c r="BA3031" s="3"/>
      <c r="BB3031" s="3"/>
      <c r="BC3031" s="3"/>
      <c r="BD3031" s="3"/>
      <c r="BE3031" s="3"/>
      <c r="BF3031" s="3"/>
      <c r="BG3031" s="3"/>
      <c r="BH3031" s="3"/>
      <c r="BI3031" s="3"/>
      <c r="BJ3031" s="3"/>
      <c r="BK3031" s="3"/>
      <c r="BL3031" s="3"/>
      <c r="BM3031" s="3"/>
    </row>
    <row r="3032" spans="1:65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  <c r="AI3032" s="3"/>
      <c r="AJ3032" s="3"/>
      <c r="AK3032" s="3"/>
      <c r="AL3032" s="3"/>
      <c r="AM3032" s="3"/>
      <c r="AN3032" s="3"/>
      <c r="AO3032" s="3"/>
      <c r="AP3032" s="3"/>
      <c r="AQ3032" s="3"/>
      <c r="AR3032" s="3"/>
      <c r="AS3032" s="3"/>
      <c r="AT3032" s="3"/>
      <c r="AU3032" s="3"/>
      <c r="AV3032" s="3"/>
      <c r="AW3032" s="3"/>
      <c r="AX3032" s="3"/>
      <c r="AY3032" s="3"/>
      <c r="AZ3032" s="3"/>
      <c r="BA3032" s="3"/>
      <c r="BB3032" s="3"/>
      <c r="BC3032" s="3"/>
      <c r="BD3032" s="3"/>
      <c r="BE3032" s="3"/>
      <c r="BF3032" s="3"/>
      <c r="BG3032" s="3"/>
      <c r="BH3032" s="3"/>
      <c r="BI3032" s="3"/>
      <c r="BJ3032" s="3"/>
      <c r="BK3032" s="3"/>
      <c r="BL3032" s="3"/>
      <c r="BM3032" s="3"/>
    </row>
    <row r="3033" spans="1:65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  <c r="AI3033" s="3"/>
      <c r="AJ3033" s="3"/>
      <c r="AK3033" s="3"/>
      <c r="AL3033" s="3"/>
      <c r="AM3033" s="3"/>
      <c r="AN3033" s="3"/>
      <c r="AO3033" s="3"/>
      <c r="AP3033" s="3"/>
      <c r="AQ3033" s="3"/>
      <c r="AR3033" s="3"/>
      <c r="AS3033" s="3"/>
      <c r="AT3033" s="3"/>
      <c r="AU3033" s="3"/>
      <c r="AV3033" s="3"/>
      <c r="AW3033" s="3"/>
      <c r="AX3033" s="3"/>
      <c r="AY3033" s="3"/>
      <c r="AZ3033" s="3"/>
      <c r="BA3033" s="3"/>
      <c r="BB3033" s="3"/>
      <c r="BC3033" s="3"/>
      <c r="BD3033" s="3"/>
      <c r="BE3033" s="3"/>
      <c r="BF3033" s="3"/>
      <c r="BG3033" s="3"/>
      <c r="BH3033" s="3"/>
      <c r="BI3033" s="3"/>
      <c r="BJ3033" s="3"/>
      <c r="BK3033" s="3"/>
      <c r="BL3033" s="3"/>
      <c r="BM3033" s="3"/>
    </row>
    <row r="3034" spans="1:65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  <c r="AI3034" s="3"/>
      <c r="AJ3034" s="3"/>
      <c r="AK3034" s="3"/>
      <c r="AL3034" s="3"/>
      <c r="AM3034" s="3"/>
      <c r="AN3034" s="3"/>
      <c r="AO3034" s="3"/>
      <c r="AP3034" s="3"/>
      <c r="AQ3034" s="3"/>
      <c r="AR3034" s="3"/>
      <c r="AS3034" s="3"/>
      <c r="AT3034" s="3"/>
      <c r="AU3034" s="3"/>
      <c r="AV3034" s="3"/>
      <c r="AW3034" s="3"/>
      <c r="AX3034" s="3"/>
      <c r="AY3034" s="3"/>
      <c r="AZ3034" s="3"/>
      <c r="BA3034" s="3"/>
      <c r="BB3034" s="3"/>
      <c r="BC3034" s="3"/>
      <c r="BD3034" s="3"/>
      <c r="BE3034" s="3"/>
      <c r="BF3034" s="3"/>
      <c r="BG3034" s="3"/>
      <c r="BH3034" s="3"/>
      <c r="BI3034" s="3"/>
      <c r="BJ3034" s="3"/>
      <c r="BK3034" s="3"/>
      <c r="BL3034" s="3"/>
      <c r="BM3034" s="3"/>
    </row>
    <row r="3035" spans="1:65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  <c r="AI3035" s="3"/>
      <c r="AJ3035" s="3"/>
      <c r="AK3035" s="3"/>
      <c r="AL3035" s="3"/>
      <c r="AM3035" s="3"/>
      <c r="AN3035" s="3"/>
      <c r="AO3035" s="3"/>
      <c r="AP3035" s="3"/>
      <c r="AQ3035" s="3"/>
      <c r="AR3035" s="3"/>
      <c r="AS3035" s="3"/>
      <c r="AT3035" s="3"/>
      <c r="AU3035" s="3"/>
      <c r="AV3035" s="3"/>
      <c r="AW3035" s="3"/>
      <c r="AX3035" s="3"/>
      <c r="AY3035" s="3"/>
      <c r="AZ3035" s="3"/>
      <c r="BA3035" s="3"/>
      <c r="BB3035" s="3"/>
      <c r="BC3035" s="3"/>
      <c r="BD3035" s="3"/>
      <c r="BE3035" s="3"/>
      <c r="BF3035" s="3"/>
      <c r="BG3035" s="3"/>
      <c r="BH3035" s="3"/>
      <c r="BI3035" s="3"/>
      <c r="BJ3035" s="3"/>
      <c r="BK3035" s="3"/>
      <c r="BL3035" s="3"/>
      <c r="BM3035" s="3"/>
    </row>
    <row r="3036" spans="1:65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  <c r="AI3036" s="3"/>
      <c r="AJ3036" s="3"/>
      <c r="AK3036" s="3"/>
      <c r="AL3036" s="3"/>
      <c r="AM3036" s="3"/>
      <c r="AN3036" s="3"/>
      <c r="AO3036" s="3"/>
      <c r="AP3036" s="3"/>
      <c r="AQ3036" s="3"/>
      <c r="AR3036" s="3"/>
      <c r="AS3036" s="3"/>
      <c r="AT3036" s="3"/>
      <c r="AU3036" s="3"/>
      <c r="AV3036" s="3"/>
      <c r="AW3036" s="3"/>
      <c r="AX3036" s="3"/>
      <c r="AY3036" s="3"/>
      <c r="AZ3036" s="3"/>
      <c r="BA3036" s="3"/>
      <c r="BB3036" s="3"/>
      <c r="BC3036" s="3"/>
      <c r="BD3036" s="3"/>
      <c r="BE3036" s="3"/>
      <c r="BF3036" s="3"/>
      <c r="BG3036" s="3"/>
      <c r="BH3036" s="3"/>
      <c r="BI3036" s="3"/>
      <c r="BJ3036" s="3"/>
      <c r="BK3036" s="3"/>
      <c r="BL3036" s="3"/>
      <c r="BM3036" s="3"/>
    </row>
    <row r="3037" spans="1:65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  <c r="AI3037" s="3"/>
      <c r="AJ3037" s="3"/>
      <c r="AK3037" s="3"/>
      <c r="AL3037" s="3"/>
      <c r="AM3037" s="3"/>
      <c r="AN3037" s="3"/>
      <c r="AO3037" s="3"/>
      <c r="AP3037" s="3"/>
      <c r="AQ3037" s="3"/>
      <c r="AR3037" s="3"/>
      <c r="AS3037" s="3"/>
      <c r="AT3037" s="3"/>
      <c r="AU3037" s="3"/>
      <c r="AV3037" s="3"/>
      <c r="AW3037" s="3"/>
      <c r="AX3037" s="3"/>
      <c r="AY3037" s="3"/>
      <c r="AZ3037" s="3"/>
      <c r="BA3037" s="3"/>
      <c r="BB3037" s="3"/>
      <c r="BC3037" s="3"/>
      <c r="BD3037" s="3"/>
      <c r="BE3037" s="3"/>
      <c r="BF3037" s="3"/>
      <c r="BG3037" s="3"/>
      <c r="BH3037" s="3"/>
      <c r="BI3037" s="3"/>
      <c r="BJ3037" s="3"/>
      <c r="BK3037" s="3"/>
      <c r="BL3037" s="3"/>
      <c r="BM3037" s="3"/>
    </row>
    <row r="3038" spans="1:65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  <c r="AI3038" s="3"/>
      <c r="AJ3038" s="3"/>
      <c r="AK3038" s="3"/>
      <c r="AL3038" s="3"/>
      <c r="AM3038" s="3"/>
      <c r="AN3038" s="3"/>
      <c r="AO3038" s="3"/>
      <c r="AP3038" s="3"/>
      <c r="AQ3038" s="3"/>
      <c r="AR3038" s="3"/>
      <c r="AS3038" s="3"/>
      <c r="AT3038" s="3"/>
      <c r="AU3038" s="3"/>
      <c r="AV3038" s="3"/>
      <c r="AW3038" s="3"/>
      <c r="AX3038" s="3"/>
      <c r="AY3038" s="3"/>
      <c r="AZ3038" s="3"/>
      <c r="BA3038" s="3"/>
      <c r="BB3038" s="3"/>
      <c r="BC3038" s="3"/>
      <c r="BD3038" s="3"/>
      <c r="BE3038" s="3"/>
      <c r="BF3038" s="3"/>
      <c r="BG3038" s="3"/>
      <c r="BH3038" s="3"/>
      <c r="BI3038" s="3"/>
      <c r="BJ3038" s="3"/>
      <c r="BK3038" s="3"/>
      <c r="BL3038" s="3"/>
      <c r="BM3038" s="3"/>
    </row>
    <row r="3039" spans="1:65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  <c r="AI3039" s="3"/>
      <c r="AJ3039" s="3"/>
      <c r="AK3039" s="3"/>
      <c r="AL3039" s="3"/>
      <c r="AM3039" s="3"/>
      <c r="AN3039" s="3"/>
      <c r="AO3039" s="3"/>
      <c r="AP3039" s="3"/>
      <c r="AQ3039" s="3"/>
      <c r="AR3039" s="3"/>
      <c r="AS3039" s="3"/>
      <c r="AT3039" s="3"/>
      <c r="AU3039" s="3"/>
      <c r="AV3039" s="3"/>
      <c r="AW3039" s="3"/>
      <c r="AX3039" s="3"/>
      <c r="AY3039" s="3"/>
      <c r="AZ3039" s="3"/>
      <c r="BA3039" s="3"/>
      <c r="BB3039" s="3"/>
      <c r="BC3039" s="3"/>
      <c r="BD3039" s="3"/>
      <c r="BE3039" s="3"/>
      <c r="BF3039" s="3"/>
      <c r="BG3039" s="3"/>
      <c r="BH3039" s="3"/>
      <c r="BI3039" s="3"/>
      <c r="BJ3039" s="3"/>
      <c r="BK3039" s="3"/>
      <c r="BL3039" s="3"/>
      <c r="BM3039" s="3"/>
    </row>
    <row r="3040" spans="1:65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  <c r="AI3040" s="3"/>
      <c r="AJ3040" s="3"/>
      <c r="AK3040" s="3"/>
      <c r="AL3040" s="3"/>
      <c r="AM3040" s="3"/>
      <c r="AN3040" s="3"/>
      <c r="AO3040" s="3"/>
      <c r="AP3040" s="3"/>
      <c r="AQ3040" s="3"/>
      <c r="AR3040" s="3"/>
      <c r="AS3040" s="3"/>
      <c r="AT3040" s="3"/>
      <c r="AU3040" s="3"/>
      <c r="AV3040" s="3"/>
      <c r="AW3040" s="3"/>
      <c r="AX3040" s="3"/>
      <c r="AY3040" s="3"/>
      <c r="AZ3040" s="3"/>
      <c r="BA3040" s="3"/>
      <c r="BB3040" s="3"/>
      <c r="BC3040" s="3"/>
      <c r="BD3040" s="3"/>
      <c r="BE3040" s="3"/>
      <c r="BF3040" s="3"/>
      <c r="BG3040" s="3"/>
      <c r="BH3040" s="3"/>
      <c r="BI3040" s="3"/>
      <c r="BJ3040" s="3"/>
      <c r="BK3040" s="3"/>
      <c r="BL3040" s="3"/>
      <c r="BM3040" s="3"/>
    </row>
    <row r="3041" spans="1:65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  <c r="AI3041" s="3"/>
      <c r="AJ3041" s="3"/>
      <c r="AK3041" s="3"/>
      <c r="AL3041" s="3"/>
      <c r="AM3041" s="3"/>
      <c r="AN3041" s="3"/>
      <c r="AO3041" s="3"/>
      <c r="AP3041" s="3"/>
      <c r="AQ3041" s="3"/>
      <c r="AR3041" s="3"/>
      <c r="AS3041" s="3"/>
      <c r="AT3041" s="3"/>
      <c r="AU3041" s="3"/>
      <c r="AV3041" s="3"/>
      <c r="AW3041" s="3"/>
      <c r="AX3041" s="3"/>
      <c r="AY3041" s="3"/>
      <c r="AZ3041" s="3"/>
      <c r="BA3041" s="3"/>
      <c r="BB3041" s="3"/>
      <c r="BC3041" s="3"/>
      <c r="BD3041" s="3"/>
      <c r="BE3041" s="3"/>
      <c r="BF3041" s="3"/>
      <c r="BG3041" s="3"/>
      <c r="BH3041" s="3"/>
      <c r="BI3041" s="3"/>
      <c r="BJ3041" s="3"/>
      <c r="BK3041" s="3"/>
      <c r="BL3041" s="3"/>
      <c r="BM3041" s="3"/>
    </row>
    <row r="3042" spans="1:65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  <c r="AI3042" s="3"/>
      <c r="AJ3042" s="3"/>
      <c r="AK3042" s="3"/>
      <c r="AL3042" s="3"/>
      <c r="AM3042" s="3"/>
      <c r="AN3042" s="3"/>
      <c r="AO3042" s="3"/>
      <c r="AP3042" s="3"/>
      <c r="AQ3042" s="3"/>
      <c r="AR3042" s="3"/>
      <c r="AS3042" s="3"/>
      <c r="AT3042" s="3"/>
      <c r="AU3042" s="3"/>
      <c r="AV3042" s="3"/>
      <c r="AW3042" s="3"/>
      <c r="AX3042" s="3"/>
      <c r="AY3042" s="3"/>
      <c r="AZ3042" s="3"/>
      <c r="BA3042" s="3"/>
      <c r="BB3042" s="3"/>
      <c r="BC3042" s="3"/>
      <c r="BD3042" s="3"/>
      <c r="BE3042" s="3"/>
      <c r="BF3042" s="3"/>
      <c r="BG3042" s="3"/>
      <c r="BH3042" s="3"/>
      <c r="BI3042" s="3"/>
      <c r="BJ3042" s="3"/>
      <c r="BK3042" s="3"/>
      <c r="BL3042" s="3"/>
      <c r="BM3042" s="3"/>
    </row>
    <row r="3043" spans="1:65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  <c r="AI3043" s="3"/>
      <c r="AJ3043" s="3"/>
      <c r="AK3043" s="3"/>
      <c r="AL3043" s="3"/>
      <c r="AM3043" s="3"/>
      <c r="AN3043" s="3"/>
      <c r="AO3043" s="3"/>
      <c r="AP3043" s="3"/>
      <c r="AQ3043" s="3"/>
      <c r="AR3043" s="3"/>
      <c r="AS3043" s="3"/>
      <c r="AT3043" s="3"/>
      <c r="AU3043" s="3"/>
      <c r="AV3043" s="3"/>
      <c r="AW3043" s="3"/>
      <c r="AX3043" s="3"/>
      <c r="AY3043" s="3"/>
      <c r="AZ3043" s="3"/>
      <c r="BA3043" s="3"/>
      <c r="BB3043" s="3"/>
      <c r="BC3043" s="3"/>
      <c r="BD3043" s="3"/>
      <c r="BE3043" s="3"/>
      <c r="BF3043" s="3"/>
      <c r="BG3043" s="3"/>
      <c r="BH3043" s="3"/>
      <c r="BI3043" s="3"/>
      <c r="BJ3043" s="3"/>
      <c r="BK3043" s="3"/>
      <c r="BL3043" s="3"/>
      <c r="BM3043" s="3"/>
    </row>
    <row r="3044" spans="1:65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  <c r="AI3044" s="3"/>
      <c r="AJ3044" s="3"/>
      <c r="AK3044" s="3"/>
      <c r="AL3044" s="3"/>
      <c r="AM3044" s="3"/>
      <c r="AN3044" s="3"/>
      <c r="AO3044" s="3"/>
      <c r="AP3044" s="3"/>
      <c r="AQ3044" s="3"/>
      <c r="AR3044" s="3"/>
      <c r="AS3044" s="3"/>
      <c r="AT3044" s="3"/>
      <c r="AU3044" s="3"/>
      <c r="AV3044" s="3"/>
      <c r="AW3044" s="3"/>
      <c r="AX3044" s="3"/>
      <c r="AY3044" s="3"/>
      <c r="AZ3044" s="3"/>
      <c r="BA3044" s="3"/>
      <c r="BB3044" s="3"/>
      <c r="BC3044" s="3"/>
      <c r="BD3044" s="3"/>
      <c r="BE3044" s="3"/>
      <c r="BF3044" s="3"/>
      <c r="BG3044" s="3"/>
      <c r="BH3044" s="3"/>
      <c r="BI3044" s="3"/>
      <c r="BJ3044" s="3"/>
      <c r="BK3044" s="3"/>
      <c r="BL3044" s="3"/>
      <c r="BM3044" s="3"/>
    </row>
    <row r="3045" spans="1:65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  <c r="AI3045" s="3"/>
      <c r="AJ3045" s="3"/>
      <c r="AK3045" s="3"/>
      <c r="AL3045" s="3"/>
      <c r="AM3045" s="3"/>
      <c r="AN3045" s="3"/>
      <c r="AO3045" s="3"/>
      <c r="AP3045" s="3"/>
      <c r="AQ3045" s="3"/>
      <c r="AR3045" s="3"/>
      <c r="AS3045" s="3"/>
      <c r="AT3045" s="3"/>
      <c r="AU3045" s="3"/>
      <c r="AV3045" s="3"/>
      <c r="AW3045" s="3"/>
      <c r="AX3045" s="3"/>
      <c r="AY3045" s="3"/>
      <c r="AZ3045" s="3"/>
      <c r="BA3045" s="3"/>
      <c r="BB3045" s="3"/>
      <c r="BC3045" s="3"/>
      <c r="BD3045" s="3"/>
      <c r="BE3045" s="3"/>
      <c r="BF3045" s="3"/>
      <c r="BG3045" s="3"/>
      <c r="BH3045" s="3"/>
      <c r="BI3045" s="3"/>
      <c r="BJ3045" s="3"/>
      <c r="BK3045" s="3"/>
      <c r="BL3045" s="3"/>
      <c r="BM3045" s="3"/>
    </row>
    <row r="3046" spans="1:65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  <c r="AI3046" s="3"/>
      <c r="AJ3046" s="3"/>
      <c r="AK3046" s="3"/>
      <c r="AL3046" s="3"/>
      <c r="AM3046" s="3"/>
      <c r="AN3046" s="3"/>
      <c r="AO3046" s="3"/>
      <c r="AP3046" s="3"/>
      <c r="AQ3046" s="3"/>
      <c r="AR3046" s="3"/>
      <c r="AS3046" s="3"/>
      <c r="AT3046" s="3"/>
      <c r="AU3046" s="3"/>
      <c r="AV3046" s="3"/>
      <c r="AW3046" s="3"/>
      <c r="AX3046" s="3"/>
      <c r="AY3046" s="3"/>
      <c r="AZ3046" s="3"/>
      <c r="BA3046" s="3"/>
      <c r="BB3046" s="3"/>
      <c r="BC3046" s="3"/>
      <c r="BD3046" s="3"/>
      <c r="BE3046" s="3"/>
      <c r="BF3046" s="3"/>
      <c r="BG3046" s="3"/>
      <c r="BH3046" s="3"/>
      <c r="BI3046" s="3"/>
      <c r="BJ3046" s="3"/>
      <c r="BK3046" s="3"/>
      <c r="BL3046" s="3"/>
      <c r="BM3046" s="3"/>
    </row>
    <row r="3047" spans="1:65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  <c r="AI3047" s="3"/>
      <c r="AJ3047" s="3"/>
      <c r="AK3047" s="3"/>
      <c r="AL3047" s="3"/>
      <c r="AM3047" s="3"/>
      <c r="AN3047" s="3"/>
      <c r="AO3047" s="3"/>
      <c r="AP3047" s="3"/>
      <c r="AQ3047" s="3"/>
      <c r="AR3047" s="3"/>
      <c r="AS3047" s="3"/>
      <c r="AT3047" s="3"/>
      <c r="AU3047" s="3"/>
      <c r="AV3047" s="3"/>
      <c r="AW3047" s="3"/>
      <c r="AX3047" s="3"/>
      <c r="AY3047" s="3"/>
      <c r="AZ3047" s="3"/>
      <c r="BA3047" s="3"/>
      <c r="BB3047" s="3"/>
      <c r="BC3047" s="3"/>
      <c r="BD3047" s="3"/>
      <c r="BE3047" s="3"/>
      <c r="BF3047" s="3"/>
      <c r="BG3047" s="3"/>
      <c r="BH3047" s="3"/>
      <c r="BI3047" s="3"/>
      <c r="BJ3047" s="3"/>
      <c r="BK3047" s="3"/>
      <c r="BL3047" s="3"/>
      <c r="BM3047" s="3"/>
    </row>
    <row r="3048" spans="1:65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  <c r="AI3048" s="3"/>
      <c r="AJ3048" s="3"/>
      <c r="AK3048" s="3"/>
      <c r="AL3048" s="3"/>
      <c r="AM3048" s="3"/>
      <c r="AN3048" s="3"/>
      <c r="AO3048" s="3"/>
      <c r="AP3048" s="3"/>
      <c r="AQ3048" s="3"/>
      <c r="AR3048" s="3"/>
      <c r="AS3048" s="3"/>
      <c r="AT3048" s="3"/>
      <c r="AU3048" s="3"/>
      <c r="AV3048" s="3"/>
      <c r="AW3048" s="3"/>
      <c r="AX3048" s="3"/>
      <c r="AY3048" s="3"/>
      <c r="AZ3048" s="3"/>
      <c r="BA3048" s="3"/>
      <c r="BB3048" s="3"/>
      <c r="BC3048" s="3"/>
      <c r="BD3048" s="3"/>
      <c r="BE3048" s="3"/>
      <c r="BF3048" s="3"/>
      <c r="BG3048" s="3"/>
      <c r="BH3048" s="3"/>
      <c r="BI3048" s="3"/>
      <c r="BJ3048" s="3"/>
      <c r="BK3048" s="3"/>
      <c r="BL3048" s="3"/>
      <c r="BM3048" s="3"/>
    </row>
    <row r="3049" spans="1:65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  <c r="AI3049" s="3"/>
      <c r="AJ3049" s="3"/>
      <c r="AK3049" s="3"/>
      <c r="AL3049" s="3"/>
      <c r="AM3049" s="3"/>
      <c r="AN3049" s="3"/>
      <c r="AO3049" s="3"/>
      <c r="AP3049" s="3"/>
      <c r="AQ3049" s="3"/>
      <c r="AR3049" s="3"/>
      <c r="AS3049" s="3"/>
      <c r="AT3049" s="3"/>
      <c r="AU3049" s="3"/>
      <c r="AV3049" s="3"/>
      <c r="AW3049" s="3"/>
      <c r="AX3049" s="3"/>
      <c r="AY3049" s="3"/>
      <c r="AZ3049" s="3"/>
      <c r="BA3049" s="3"/>
      <c r="BB3049" s="3"/>
      <c r="BC3049" s="3"/>
      <c r="BD3049" s="3"/>
      <c r="BE3049" s="3"/>
      <c r="BF3049" s="3"/>
      <c r="BG3049" s="3"/>
      <c r="BH3049" s="3"/>
      <c r="BI3049" s="3"/>
      <c r="BJ3049" s="3"/>
      <c r="BK3049" s="3"/>
      <c r="BL3049" s="3"/>
      <c r="BM3049" s="3"/>
    </row>
    <row r="3050" spans="1:65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  <c r="AI3050" s="3"/>
      <c r="AJ3050" s="3"/>
      <c r="AK3050" s="3"/>
      <c r="AL3050" s="3"/>
      <c r="AM3050" s="3"/>
      <c r="AN3050" s="3"/>
      <c r="AO3050" s="3"/>
      <c r="AP3050" s="3"/>
      <c r="AQ3050" s="3"/>
      <c r="AR3050" s="3"/>
      <c r="AS3050" s="3"/>
      <c r="AT3050" s="3"/>
      <c r="AU3050" s="3"/>
      <c r="AV3050" s="3"/>
      <c r="AW3050" s="3"/>
      <c r="AX3050" s="3"/>
      <c r="AY3050" s="3"/>
      <c r="AZ3050" s="3"/>
      <c r="BA3050" s="3"/>
      <c r="BB3050" s="3"/>
      <c r="BC3050" s="3"/>
      <c r="BD3050" s="3"/>
      <c r="BE3050" s="3"/>
      <c r="BF3050" s="3"/>
      <c r="BG3050" s="3"/>
      <c r="BH3050" s="3"/>
      <c r="BI3050" s="3"/>
      <c r="BJ3050" s="3"/>
      <c r="BK3050" s="3"/>
      <c r="BL3050" s="3"/>
      <c r="BM3050" s="3"/>
    </row>
    <row r="3051" spans="1:65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  <c r="AI3051" s="3"/>
      <c r="AJ3051" s="3"/>
      <c r="AK3051" s="3"/>
      <c r="AL3051" s="3"/>
      <c r="AM3051" s="3"/>
      <c r="AN3051" s="3"/>
      <c r="AO3051" s="3"/>
      <c r="AP3051" s="3"/>
      <c r="AQ3051" s="3"/>
      <c r="AR3051" s="3"/>
      <c r="AS3051" s="3"/>
      <c r="AT3051" s="3"/>
      <c r="AU3051" s="3"/>
      <c r="AV3051" s="3"/>
      <c r="AW3051" s="3"/>
      <c r="AX3051" s="3"/>
      <c r="AY3051" s="3"/>
      <c r="AZ3051" s="3"/>
      <c r="BA3051" s="3"/>
      <c r="BB3051" s="3"/>
      <c r="BC3051" s="3"/>
      <c r="BD3051" s="3"/>
      <c r="BE3051" s="3"/>
      <c r="BF3051" s="3"/>
      <c r="BG3051" s="3"/>
      <c r="BH3051" s="3"/>
      <c r="BI3051" s="3"/>
      <c r="BJ3051" s="3"/>
      <c r="BK3051" s="3"/>
      <c r="BL3051" s="3"/>
      <c r="BM3051" s="3"/>
    </row>
    <row r="3052" spans="1:65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  <c r="AI3052" s="3"/>
      <c r="AJ3052" s="3"/>
      <c r="AK3052" s="3"/>
      <c r="AL3052" s="3"/>
      <c r="AM3052" s="3"/>
      <c r="AN3052" s="3"/>
      <c r="AO3052" s="3"/>
      <c r="AP3052" s="3"/>
      <c r="AQ3052" s="3"/>
      <c r="AR3052" s="3"/>
      <c r="AS3052" s="3"/>
      <c r="AT3052" s="3"/>
      <c r="AU3052" s="3"/>
      <c r="AV3052" s="3"/>
      <c r="AW3052" s="3"/>
      <c r="AX3052" s="3"/>
      <c r="AY3052" s="3"/>
      <c r="AZ3052" s="3"/>
      <c r="BA3052" s="3"/>
      <c r="BB3052" s="3"/>
      <c r="BC3052" s="3"/>
      <c r="BD3052" s="3"/>
      <c r="BE3052" s="3"/>
      <c r="BF3052" s="3"/>
      <c r="BG3052" s="3"/>
      <c r="BH3052" s="3"/>
      <c r="BI3052" s="3"/>
      <c r="BJ3052" s="3"/>
      <c r="BK3052" s="3"/>
      <c r="BL3052" s="3"/>
      <c r="BM3052" s="3"/>
    </row>
    <row r="3053" spans="1:65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  <c r="AI3053" s="3"/>
      <c r="AJ3053" s="3"/>
      <c r="AK3053" s="3"/>
      <c r="AL3053" s="3"/>
      <c r="AM3053" s="3"/>
      <c r="AN3053" s="3"/>
      <c r="AO3053" s="3"/>
      <c r="AP3053" s="3"/>
      <c r="AQ3053" s="3"/>
      <c r="AR3053" s="3"/>
      <c r="AS3053" s="3"/>
      <c r="AT3053" s="3"/>
      <c r="AU3053" s="3"/>
      <c r="AV3053" s="3"/>
      <c r="AW3053" s="3"/>
      <c r="AX3053" s="3"/>
      <c r="AY3053" s="3"/>
      <c r="AZ3053" s="3"/>
      <c r="BA3053" s="3"/>
      <c r="BB3053" s="3"/>
      <c r="BC3053" s="3"/>
      <c r="BD3053" s="3"/>
      <c r="BE3053" s="3"/>
      <c r="BF3053" s="3"/>
      <c r="BG3053" s="3"/>
      <c r="BH3053" s="3"/>
      <c r="BI3053" s="3"/>
      <c r="BJ3053" s="3"/>
      <c r="BK3053" s="3"/>
      <c r="BL3053" s="3"/>
      <c r="BM3053" s="3"/>
    </row>
    <row r="3054" spans="1:65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  <c r="AI3054" s="3"/>
      <c r="AJ3054" s="3"/>
      <c r="AK3054" s="3"/>
      <c r="AL3054" s="3"/>
      <c r="AM3054" s="3"/>
      <c r="AN3054" s="3"/>
      <c r="AO3054" s="3"/>
      <c r="AP3054" s="3"/>
      <c r="AQ3054" s="3"/>
      <c r="AR3054" s="3"/>
      <c r="AS3054" s="3"/>
      <c r="AT3054" s="3"/>
      <c r="AU3054" s="3"/>
      <c r="AV3054" s="3"/>
      <c r="AW3054" s="3"/>
      <c r="AX3054" s="3"/>
      <c r="AY3054" s="3"/>
      <c r="AZ3054" s="3"/>
      <c r="BA3054" s="3"/>
      <c r="BB3054" s="3"/>
      <c r="BC3054" s="3"/>
      <c r="BD3054" s="3"/>
      <c r="BE3054" s="3"/>
      <c r="BF3054" s="3"/>
      <c r="BG3054" s="3"/>
      <c r="BH3054" s="3"/>
      <c r="BI3054" s="3"/>
      <c r="BJ3054" s="3"/>
      <c r="BK3054" s="3"/>
      <c r="BL3054" s="3"/>
      <c r="BM3054" s="3"/>
    </row>
    <row r="3055" spans="1:65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  <c r="AI3055" s="3"/>
      <c r="AJ3055" s="3"/>
      <c r="AK3055" s="3"/>
      <c r="AL3055" s="3"/>
      <c r="AM3055" s="3"/>
      <c r="AN3055" s="3"/>
      <c r="AO3055" s="3"/>
      <c r="AP3055" s="3"/>
      <c r="AQ3055" s="3"/>
      <c r="AR3055" s="3"/>
      <c r="AS3055" s="3"/>
      <c r="AT3055" s="3"/>
      <c r="AU3055" s="3"/>
      <c r="AV3055" s="3"/>
      <c r="AW3055" s="3"/>
      <c r="AX3055" s="3"/>
      <c r="AY3055" s="3"/>
      <c r="AZ3055" s="3"/>
      <c r="BA3055" s="3"/>
      <c r="BB3055" s="3"/>
      <c r="BC3055" s="3"/>
      <c r="BD3055" s="3"/>
      <c r="BE3055" s="3"/>
      <c r="BF3055" s="3"/>
      <c r="BG3055" s="3"/>
      <c r="BH3055" s="3"/>
      <c r="BI3055" s="3"/>
      <c r="BJ3055" s="3"/>
      <c r="BK3055" s="3"/>
      <c r="BL3055" s="3"/>
      <c r="BM3055" s="3"/>
    </row>
    <row r="3056" spans="1:65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  <c r="AI3056" s="3"/>
      <c r="AJ3056" s="3"/>
      <c r="AK3056" s="3"/>
      <c r="AL3056" s="3"/>
      <c r="AM3056" s="3"/>
      <c r="AN3056" s="3"/>
      <c r="AO3056" s="3"/>
      <c r="AP3056" s="3"/>
      <c r="AQ3056" s="3"/>
      <c r="AR3056" s="3"/>
      <c r="AS3056" s="3"/>
      <c r="AT3056" s="3"/>
      <c r="AU3056" s="3"/>
      <c r="AV3056" s="3"/>
      <c r="AW3056" s="3"/>
      <c r="AX3056" s="3"/>
      <c r="AY3056" s="3"/>
      <c r="AZ3056" s="3"/>
      <c r="BA3056" s="3"/>
      <c r="BB3056" s="3"/>
      <c r="BC3056" s="3"/>
      <c r="BD3056" s="3"/>
      <c r="BE3056" s="3"/>
      <c r="BF3056" s="3"/>
      <c r="BG3056" s="3"/>
      <c r="BH3056" s="3"/>
      <c r="BI3056" s="3"/>
      <c r="BJ3056" s="3"/>
      <c r="BK3056" s="3"/>
      <c r="BL3056" s="3"/>
      <c r="BM3056" s="3"/>
    </row>
    <row r="3057" spans="1:65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  <c r="AI3057" s="3"/>
      <c r="AJ3057" s="3"/>
      <c r="AK3057" s="3"/>
      <c r="AL3057" s="3"/>
      <c r="AM3057" s="3"/>
      <c r="AN3057" s="3"/>
      <c r="AO3057" s="3"/>
      <c r="AP3057" s="3"/>
      <c r="AQ3057" s="3"/>
      <c r="AR3057" s="3"/>
      <c r="AS3057" s="3"/>
      <c r="AT3057" s="3"/>
      <c r="AU3057" s="3"/>
      <c r="AV3057" s="3"/>
      <c r="AW3057" s="3"/>
      <c r="AX3057" s="3"/>
      <c r="AY3057" s="3"/>
      <c r="AZ3057" s="3"/>
      <c r="BA3057" s="3"/>
      <c r="BB3057" s="3"/>
      <c r="BC3057" s="3"/>
      <c r="BD3057" s="3"/>
      <c r="BE3057" s="3"/>
      <c r="BF3057" s="3"/>
      <c r="BG3057" s="3"/>
      <c r="BH3057" s="3"/>
      <c r="BI3057" s="3"/>
      <c r="BJ3057" s="3"/>
      <c r="BK3057" s="3"/>
      <c r="BL3057" s="3"/>
      <c r="BM3057" s="3"/>
    </row>
    <row r="3058" spans="1:65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  <c r="AI3058" s="3"/>
      <c r="AJ3058" s="3"/>
      <c r="AK3058" s="3"/>
      <c r="AL3058" s="3"/>
      <c r="AM3058" s="3"/>
      <c r="AN3058" s="3"/>
      <c r="AO3058" s="3"/>
      <c r="AP3058" s="3"/>
      <c r="AQ3058" s="3"/>
      <c r="AR3058" s="3"/>
      <c r="AS3058" s="3"/>
      <c r="AT3058" s="3"/>
      <c r="AU3058" s="3"/>
      <c r="AV3058" s="3"/>
      <c r="AW3058" s="3"/>
      <c r="AX3058" s="3"/>
      <c r="AY3058" s="3"/>
      <c r="AZ3058" s="3"/>
      <c r="BA3058" s="3"/>
      <c r="BB3058" s="3"/>
      <c r="BC3058" s="3"/>
      <c r="BD3058" s="3"/>
      <c r="BE3058" s="3"/>
      <c r="BF3058" s="3"/>
      <c r="BG3058" s="3"/>
      <c r="BH3058" s="3"/>
      <c r="BI3058" s="3"/>
      <c r="BJ3058" s="3"/>
      <c r="BK3058" s="3"/>
      <c r="BL3058" s="3"/>
      <c r="BM3058" s="3"/>
    </row>
    <row r="3059" spans="1:65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  <c r="AI3059" s="3"/>
      <c r="AJ3059" s="3"/>
      <c r="AK3059" s="3"/>
      <c r="AL3059" s="3"/>
      <c r="AM3059" s="3"/>
      <c r="AN3059" s="3"/>
      <c r="AO3059" s="3"/>
      <c r="AP3059" s="3"/>
      <c r="AQ3059" s="3"/>
      <c r="AR3059" s="3"/>
      <c r="AS3059" s="3"/>
      <c r="AT3059" s="3"/>
      <c r="AU3059" s="3"/>
      <c r="AV3059" s="3"/>
      <c r="AW3059" s="3"/>
      <c r="AX3059" s="3"/>
      <c r="AY3059" s="3"/>
      <c r="AZ3059" s="3"/>
      <c r="BA3059" s="3"/>
      <c r="BB3059" s="3"/>
      <c r="BC3059" s="3"/>
      <c r="BD3059" s="3"/>
      <c r="BE3059" s="3"/>
      <c r="BF3059" s="3"/>
      <c r="BG3059" s="3"/>
      <c r="BH3059" s="3"/>
      <c r="BI3059" s="3"/>
      <c r="BJ3059" s="3"/>
      <c r="BK3059" s="3"/>
      <c r="BL3059" s="3"/>
      <c r="BM3059" s="3"/>
    </row>
    <row r="3060" spans="1:65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  <c r="AI3060" s="3"/>
      <c r="AJ3060" s="3"/>
      <c r="AK3060" s="3"/>
      <c r="AL3060" s="3"/>
      <c r="AM3060" s="3"/>
      <c r="AN3060" s="3"/>
      <c r="AO3060" s="3"/>
      <c r="AP3060" s="3"/>
      <c r="AQ3060" s="3"/>
      <c r="AR3060" s="3"/>
      <c r="AS3060" s="3"/>
      <c r="AT3060" s="3"/>
      <c r="AU3060" s="3"/>
      <c r="AV3060" s="3"/>
      <c r="AW3060" s="3"/>
      <c r="AX3060" s="3"/>
      <c r="AY3060" s="3"/>
      <c r="AZ3060" s="3"/>
      <c r="BA3060" s="3"/>
      <c r="BB3060" s="3"/>
      <c r="BC3060" s="3"/>
      <c r="BD3060" s="3"/>
      <c r="BE3060" s="3"/>
      <c r="BF3060" s="3"/>
      <c r="BG3060" s="3"/>
      <c r="BH3060" s="3"/>
      <c r="BI3060" s="3"/>
      <c r="BJ3060" s="3"/>
      <c r="BK3060" s="3"/>
      <c r="BL3060" s="3"/>
      <c r="BM3060" s="3"/>
    </row>
    <row r="3061" spans="1:65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  <c r="AI3061" s="3"/>
      <c r="AJ3061" s="3"/>
      <c r="AK3061" s="3"/>
      <c r="AL3061" s="3"/>
      <c r="AM3061" s="3"/>
      <c r="AN3061" s="3"/>
      <c r="AO3061" s="3"/>
      <c r="AP3061" s="3"/>
      <c r="AQ3061" s="3"/>
      <c r="AR3061" s="3"/>
      <c r="AS3061" s="3"/>
      <c r="AT3061" s="3"/>
      <c r="AU3061" s="3"/>
      <c r="AV3061" s="3"/>
      <c r="AW3061" s="3"/>
      <c r="AX3061" s="3"/>
      <c r="AY3061" s="3"/>
      <c r="AZ3061" s="3"/>
      <c r="BA3061" s="3"/>
      <c r="BB3061" s="3"/>
      <c r="BC3061" s="3"/>
      <c r="BD3061" s="3"/>
      <c r="BE3061" s="3"/>
      <c r="BF3061" s="3"/>
      <c r="BG3061" s="3"/>
      <c r="BH3061" s="3"/>
      <c r="BI3061" s="3"/>
      <c r="BJ3061" s="3"/>
      <c r="BK3061" s="3"/>
      <c r="BL3061" s="3"/>
      <c r="BM3061" s="3"/>
    </row>
    <row r="3062" spans="1:65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  <c r="AI3062" s="3"/>
      <c r="AJ3062" s="3"/>
      <c r="AK3062" s="3"/>
      <c r="AL3062" s="3"/>
      <c r="AM3062" s="3"/>
      <c r="AN3062" s="3"/>
      <c r="AO3062" s="3"/>
      <c r="AP3062" s="3"/>
      <c r="AQ3062" s="3"/>
      <c r="AR3062" s="3"/>
      <c r="AS3062" s="3"/>
      <c r="AT3062" s="3"/>
      <c r="AU3062" s="3"/>
      <c r="AV3062" s="3"/>
      <c r="AW3062" s="3"/>
      <c r="AX3062" s="3"/>
      <c r="AY3062" s="3"/>
      <c r="AZ3062" s="3"/>
      <c r="BA3062" s="3"/>
      <c r="BB3062" s="3"/>
      <c r="BC3062" s="3"/>
      <c r="BD3062" s="3"/>
      <c r="BE3062" s="3"/>
      <c r="BF3062" s="3"/>
      <c r="BG3062" s="3"/>
      <c r="BH3062" s="3"/>
      <c r="BI3062" s="3"/>
      <c r="BJ3062" s="3"/>
      <c r="BK3062" s="3"/>
      <c r="BL3062" s="3"/>
      <c r="BM3062" s="3"/>
    </row>
    <row r="3063" spans="1:65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  <c r="AI3063" s="3"/>
      <c r="AJ3063" s="3"/>
      <c r="AK3063" s="3"/>
      <c r="AL3063" s="3"/>
      <c r="AM3063" s="3"/>
      <c r="AN3063" s="3"/>
      <c r="AO3063" s="3"/>
      <c r="AP3063" s="3"/>
      <c r="AQ3063" s="3"/>
      <c r="AR3063" s="3"/>
      <c r="AS3063" s="3"/>
      <c r="AT3063" s="3"/>
      <c r="AU3063" s="3"/>
      <c r="AV3063" s="3"/>
      <c r="AW3063" s="3"/>
      <c r="AX3063" s="3"/>
      <c r="AY3063" s="3"/>
      <c r="AZ3063" s="3"/>
      <c r="BA3063" s="3"/>
      <c r="BB3063" s="3"/>
      <c r="BC3063" s="3"/>
      <c r="BD3063" s="3"/>
      <c r="BE3063" s="3"/>
      <c r="BF3063" s="3"/>
      <c r="BG3063" s="3"/>
      <c r="BH3063" s="3"/>
      <c r="BI3063" s="3"/>
      <c r="BJ3063" s="3"/>
      <c r="BK3063" s="3"/>
      <c r="BL3063" s="3"/>
      <c r="BM3063" s="3"/>
    </row>
    <row r="3064" spans="1:65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  <c r="AI3064" s="3"/>
      <c r="AJ3064" s="3"/>
      <c r="AK3064" s="3"/>
      <c r="AL3064" s="3"/>
      <c r="AM3064" s="3"/>
      <c r="AN3064" s="3"/>
      <c r="AO3064" s="3"/>
      <c r="AP3064" s="3"/>
      <c r="AQ3064" s="3"/>
      <c r="AR3064" s="3"/>
      <c r="AS3064" s="3"/>
      <c r="AT3064" s="3"/>
      <c r="AU3064" s="3"/>
      <c r="AV3064" s="3"/>
      <c r="AW3064" s="3"/>
      <c r="AX3064" s="3"/>
      <c r="AY3064" s="3"/>
      <c r="AZ3064" s="3"/>
      <c r="BA3064" s="3"/>
      <c r="BB3064" s="3"/>
      <c r="BC3064" s="3"/>
      <c r="BD3064" s="3"/>
      <c r="BE3064" s="3"/>
      <c r="BF3064" s="3"/>
      <c r="BG3064" s="3"/>
      <c r="BH3064" s="3"/>
      <c r="BI3064" s="3"/>
      <c r="BJ3064" s="3"/>
      <c r="BK3064" s="3"/>
      <c r="BL3064" s="3"/>
      <c r="BM3064" s="3"/>
    </row>
    <row r="3065" spans="1:65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  <c r="AH3065" s="3"/>
      <c r="AI3065" s="3"/>
      <c r="AJ3065" s="3"/>
      <c r="AK3065" s="3"/>
      <c r="AL3065" s="3"/>
      <c r="AM3065" s="3"/>
      <c r="AN3065" s="3"/>
      <c r="AO3065" s="3"/>
      <c r="AP3065" s="3"/>
      <c r="AQ3065" s="3"/>
      <c r="AR3065" s="3"/>
      <c r="AS3065" s="3"/>
      <c r="AT3065" s="3"/>
      <c r="AU3065" s="3"/>
      <c r="AV3065" s="3"/>
      <c r="AW3065" s="3"/>
      <c r="AX3065" s="3"/>
      <c r="AY3065" s="3"/>
      <c r="AZ3065" s="3"/>
      <c r="BA3065" s="3"/>
      <c r="BB3065" s="3"/>
      <c r="BC3065" s="3"/>
      <c r="BD3065" s="3"/>
      <c r="BE3065" s="3"/>
      <c r="BF3065" s="3"/>
      <c r="BG3065" s="3"/>
      <c r="BH3065" s="3"/>
      <c r="BI3065" s="3"/>
      <c r="BJ3065" s="3"/>
      <c r="BK3065" s="3"/>
      <c r="BL3065" s="3"/>
      <c r="BM3065" s="3"/>
    </row>
    <row r="3066" spans="1:65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  <c r="AI3066" s="3"/>
      <c r="AJ3066" s="3"/>
      <c r="AK3066" s="3"/>
      <c r="AL3066" s="3"/>
      <c r="AM3066" s="3"/>
      <c r="AN3066" s="3"/>
      <c r="AO3066" s="3"/>
      <c r="AP3066" s="3"/>
      <c r="AQ3066" s="3"/>
      <c r="AR3066" s="3"/>
      <c r="AS3066" s="3"/>
      <c r="AT3066" s="3"/>
      <c r="AU3066" s="3"/>
      <c r="AV3066" s="3"/>
      <c r="AW3066" s="3"/>
      <c r="AX3066" s="3"/>
      <c r="AY3066" s="3"/>
      <c r="AZ3066" s="3"/>
      <c r="BA3066" s="3"/>
      <c r="BB3066" s="3"/>
      <c r="BC3066" s="3"/>
      <c r="BD3066" s="3"/>
      <c r="BE3066" s="3"/>
      <c r="BF3066" s="3"/>
      <c r="BG3066" s="3"/>
      <c r="BH3066" s="3"/>
      <c r="BI3066" s="3"/>
      <c r="BJ3066" s="3"/>
      <c r="BK3066" s="3"/>
      <c r="BL3066" s="3"/>
      <c r="BM3066" s="3"/>
    </row>
    <row r="3067" spans="1:65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  <c r="AI3067" s="3"/>
      <c r="AJ3067" s="3"/>
      <c r="AK3067" s="3"/>
      <c r="AL3067" s="3"/>
      <c r="AM3067" s="3"/>
      <c r="AN3067" s="3"/>
      <c r="AO3067" s="3"/>
      <c r="AP3067" s="3"/>
      <c r="AQ3067" s="3"/>
      <c r="AR3067" s="3"/>
      <c r="AS3067" s="3"/>
      <c r="AT3067" s="3"/>
      <c r="AU3067" s="3"/>
      <c r="AV3067" s="3"/>
      <c r="AW3067" s="3"/>
      <c r="AX3067" s="3"/>
      <c r="AY3067" s="3"/>
      <c r="AZ3067" s="3"/>
      <c r="BA3067" s="3"/>
      <c r="BB3067" s="3"/>
      <c r="BC3067" s="3"/>
      <c r="BD3067" s="3"/>
      <c r="BE3067" s="3"/>
      <c r="BF3067" s="3"/>
      <c r="BG3067" s="3"/>
      <c r="BH3067" s="3"/>
      <c r="BI3067" s="3"/>
      <c r="BJ3067" s="3"/>
      <c r="BK3067" s="3"/>
      <c r="BL3067" s="3"/>
      <c r="BM3067" s="3"/>
    </row>
    <row r="3068" spans="1:65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  <c r="AI3068" s="3"/>
      <c r="AJ3068" s="3"/>
      <c r="AK3068" s="3"/>
      <c r="AL3068" s="3"/>
      <c r="AM3068" s="3"/>
      <c r="AN3068" s="3"/>
      <c r="AO3068" s="3"/>
      <c r="AP3068" s="3"/>
      <c r="AQ3068" s="3"/>
      <c r="AR3068" s="3"/>
      <c r="AS3068" s="3"/>
      <c r="AT3068" s="3"/>
      <c r="AU3068" s="3"/>
      <c r="AV3068" s="3"/>
      <c r="AW3068" s="3"/>
      <c r="AX3068" s="3"/>
      <c r="AY3068" s="3"/>
      <c r="AZ3068" s="3"/>
      <c r="BA3068" s="3"/>
      <c r="BB3068" s="3"/>
      <c r="BC3068" s="3"/>
      <c r="BD3068" s="3"/>
      <c r="BE3068" s="3"/>
      <c r="BF3068" s="3"/>
      <c r="BG3068" s="3"/>
      <c r="BH3068" s="3"/>
      <c r="BI3068" s="3"/>
      <c r="BJ3068" s="3"/>
      <c r="BK3068" s="3"/>
      <c r="BL3068" s="3"/>
      <c r="BM3068" s="3"/>
    </row>
    <row r="3069" spans="1:65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  <c r="AI3069" s="3"/>
      <c r="AJ3069" s="3"/>
      <c r="AK3069" s="3"/>
      <c r="AL3069" s="3"/>
      <c r="AM3069" s="3"/>
      <c r="AN3069" s="3"/>
      <c r="AO3069" s="3"/>
      <c r="AP3069" s="3"/>
      <c r="AQ3069" s="3"/>
      <c r="AR3069" s="3"/>
      <c r="AS3069" s="3"/>
      <c r="AT3069" s="3"/>
      <c r="AU3069" s="3"/>
      <c r="AV3069" s="3"/>
      <c r="AW3069" s="3"/>
      <c r="AX3069" s="3"/>
      <c r="AY3069" s="3"/>
      <c r="AZ3069" s="3"/>
      <c r="BA3069" s="3"/>
      <c r="BB3069" s="3"/>
      <c r="BC3069" s="3"/>
      <c r="BD3069" s="3"/>
      <c r="BE3069" s="3"/>
      <c r="BF3069" s="3"/>
      <c r="BG3069" s="3"/>
      <c r="BH3069" s="3"/>
      <c r="BI3069" s="3"/>
      <c r="BJ3069" s="3"/>
      <c r="BK3069" s="3"/>
      <c r="BL3069" s="3"/>
      <c r="BM3069" s="3"/>
    </row>
    <row r="3070" spans="1:65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  <c r="AI3070" s="3"/>
      <c r="AJ3070" s="3"/>
      <c r="AK3070" s="3"/>
      <c r="AL3070" s="3"/>
      <c r="AM3070" s="3"/>
      <c r="AN3070" s="3"/>
      <c r="AO3070" s="3"/>
      <c r="AP3070" s="3"/>
      <c r="AQ3070" s="3"/>
      <c r="AR3070" s="3"/>
      <c r="AS3070" s="3"/>
      <c r="AT3070" s="3"/>
      <c r="AU3070" s="3"/>
      <c r="AV3070" s="3"/>
      <c r="AW3070" s="3"/>
      <c r="AX3070" s="3"/>
      <c r="AY3070" s="3"/>
      <c r="AZ3070" s="3"/>
      <c r="BA3070" s="3"/>
      <c r="BB3070" s="3"/>
      <c r="BC3070" s="3"/>
      <c r="BD3070" s="3"/>
      <c r="BE3070" s="3"/>
      <c r="BF3070" s="3"/>
      <c r="BG3070" s="3"/>
      <c r="BH3070" s="3"/>
      <c r="BI3070" s="3"/>
      <c r="BJ3070" s="3"/>
      <c r="BK3070" s="3"/>
      <c r="BL3070" s="3"/>
      <c r="BM3070" s="3"/>
    </row>
    <row r="3071" spans="1:65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  <c r="AI3071" s="3"/>
      <c r="AJ3071" s="3"/>
      <c r="AK3071" s="3"/>
      <c r="AL3071" s="3"/>
      <c r="AM3071" s="3"/>
      <c r="AN3071" s="3"/>
      <c r="AO3071" s="3"/>
      <c r="AP3071" s="3"/>
      <c r="AQ3071" s="3"/>
      <c r="AR3071" s="3"/>
      <c r="AS3071" s="3"/>
      <c r="AT3071" s="3"/>
      <c r="AU3071" s="3"/>
      <c r="AV3071" s="3"/>
      <c r="AW3071" s="3"/>
      <c r="AX3071" s="3"/>
      <c r="AY3071" s="3"/>
      <c r="AZ3071" s="3"/>
      <c r="BA3071" s="3"/>
      <c r="BB3071" s="3"/>
      <c r="BC3071" s="3"/>
      <c r="BD3071" s="3"/>
      <c r="BE3071" s="3"/>
      <c r="BF3071" s="3"/>
      <c r="BG3071" s="3"/>
      <c r="BH3071" s="3"/>
      <c r="BI3071" s="3"/>
      <c r="BJ3071" s="3"/>
      <c r="BK3071" s="3"/>
      <c r="BL3071" s="3"/>
      <c r="BM3071" s="3"/>
    </row>
    <row r="3072" spans="1:65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  <c r="AI3072" s="3"/>
      <c r="AJ3072" s="3"/>
      <c r="AK3072" s="3"/>
      <c r="AL3072" s="3"/>
      <c r="AM3072" s="3"/>
      <c r="AN3072" s="3"/>
      <c r="AO3072" s="3"/>
      <c r="AP3072" s="3"/>
      <c r="AQ3072" s="3"/>
      <c r="AR3072" s="3"/>
      <c r="AS3072" s="3"/>
      <c r="AT3072" s="3"/>
      <c r="AU3072" s="3"/>
      <c r="AV3072" s="3"/>
      <c r="AW3072" s="3"/>
      <c r="AX3072" s="3"/>
      <c r="AY3072" s="3"/>
      <c r="AZ3072" s="3"/>
      <c r="BA3072" s="3"/>
      <c r="BB3072" s="3"/>
      <c r="BC3072" s="3"/>
      <c r="BD3072" s="3"/>
      <c r="BE3072" s="3"/>
      <c r="BF3072" s="3"/>
      <c r="BG3072" s="3"/>
      <c r="BH3072" s="3"/>
      <c r="BI3072" s="3"/>
      <c r="BJ3072" s="3"/>
      <c r="BK3072" s="3"/>
      <c r="BL3072" s="3"/>
      <c r="BM3072" s="3"/>
    </row>
    <row r="3073" spans="1:65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  <c r="AI3073" s="3"/>
      <c r="AJ3073" s="3"/>
      <c r="AK3073" s="3"/>
      <c r="AL3073" s="3"/>
      <c r="AM3073" s="3"/>
      <c r="AN3073" s="3"/>
      <c r="AO3073" s="3"/>
      <c r="AP3073" s="3"/>
      <c r="AQ3073" s="3"/>
      <c r="AR3073" s="3"/>
      <c r="AS3073" s="3"/>
      <c r="AT3073" s="3"/>
      <c r="AU3073" s="3"/>
      <c r="AV3073" s="3"/>
      <c r="AW3073" s="3"/>
      <c r="AX3073" s="3"/>
      <c r="AY3073" s="3"/>
      <c r="AZ3073" s="3"/>
      <c r="BA3073" s="3"/>
      <c r="BB3073" s="3"/>
      <c r="BC3073" s="3"/>
      <c r="BD3073" s="3"/>
      <c r="BE3073" s="3"/>
      <c r="BF3073" s="3"/>
      <c r="BG3073" s="3"/>
      <c r="BH3073" s="3"/>
      <c r="BI3073" s="3"/>
      <c r="BJ3073" s="3"/>
      <c r="BK3073" s="3"/>
      <c r="BL3073" s="3"/>
      <c r="BM3073" s="3"/>
    </row>
    <row r="3074" spans="1:65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  <c r="AI3074" s="3"/>
      <c r="AJ3074" s="3"/>
      <c r="AK3074" s="3"/>
      <c r="AL3074" s="3"/>
      <c r="AM3074" s="3"/>
      <c r="AN3074" s="3"/>
      <c r="AO3074" s="3"/>
      <c r="AP3074" s="3"/>
      <c r="AQ3074" s="3"/>
      <c r="AR3074" s="3"/>
      <c r="AS3074" s="3"/>
      <c r="AT3074" s="3"/>
      <c r="AU3074" s="3"/>
      <c r="AV3074" s="3"/>
      <c r="AW3074" s="3"/>
      <c r="AX3074" s="3"/>
      <c r="AY3074" s="3"/>
      <c r="AZ3074" s="3"/>
      <c r="BA3074" s="3"/>
      <c r="BB3074" s="3"/>
      <c r="BC3074" s="3"/>
      <c r="BD3074" s="3"/>
      <c r="BE3074" s="3"/>
      <c r="BF3074" s="3"/>
      <c r="BG3074" s="3"/>
      <c r="BH3074" s="3"/>
      <c r="BI3074" s="3"/>
      <c r="BJ3074" s="3"/>
      <c r="BK3074" s="3"/>
      <c r="BL3074" s="3"/>
      <c r="BM3074" s="3"/>
    </row>
    <row r="3075" spans="1:65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  <c r="AI3075" s="3"/>
      <c r="AJ3075" s="3"/>
      <c r="AK3075" s="3"/>
      <c r="AL3075" s="3"/>
      <c r="AM3075" s="3"/>
      <c r="AN3075" s="3"/>
      <c r="AO3075" s="3"/>
      <c r="AP3075" s="3"/>
      <c r="AQ3075" s="3"/>
      <c r="AR3075" s="3"/>
      <c r="AS3075" s="3"/>
      <c r="AT3075" s="3"/>
      <c r="AU3075" s="3"/>
      <c r="AV3075" s="3"/>
      <c r="AW3075" s="3"/>
      <c r="AX3075" s="3"/>
      <c r="AY3075" s="3"/>
      <c r="AZ3075" s="3"/>
      <c r="BA3075" s="3"/>
      <c r="BB3075" s="3"/>
      <c r="BC3075" s="3"/>
      <c r="BD3075" s="3"/>
      <c r="BE3075" s="3"/>
      <c r="BF3075" s="3"/>
      <c r="BG3075" s="3"/>
      <c r="BH3075" s="3"/>
      <c r="BI3075" s="3"/>
      <c r="BJ3075" s="3"/>
      <c r="BK3075" s="3"/>
      <c r="BL3075" s="3"/>
      <c r="BM3075" s="3"/>
    </row>
    <row r="3076" spans="1:65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  <c r="AI3076" s="3"/>
      <c r="AJ3076" s="3"/>
      <c r="AK3076" s="3"/>
      <c r="AL3076" s="3"/>
      <c r="AM3076" s="3"/>
      <c r="AN3076" s="3"/>
      <c r="AO3076" s="3"/>
      <c r="AP3076" s="3"/>
      <c r="AQ3076" s="3"/>
      <c r="AR3076" s="3"/>
      <c r="AS3076" s="3"/>
      <c r="AT3076" s="3"/>
      <c r="AU3076" s="3"/>
      <c r="AV3076" s="3"/>
      <c r="AW3076" s="3"/>
      <c r="AX3076" s="3"/>
      <c r="AY3076" s="3"/>
      <c r="AZ3076" s="3"/>
      <c r="BA3076" s="3"/>
      <c r="BB3076" s="3"/>
      <c r="BC3076" s="3"/>
      <c r="BD3076" s="3"/>
      <c r="BE3076" s="3"/>
      <c r="BF3076" s="3"/>
      <c r="BG3076" s="3"/>
      <c r="BH3076" s="3"/>
      <c r="BI3076" s="3"/>
      <c r="BJ3076" s="3"/>
      <c r="BK3076" s="3"/>
      <c r="BL3076" s="3"/>
      <c r="BM3076" s="3"/>
    </row>
    <row r="3077" spans="1:65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  <c r="AI3077" s="3"/>
      <c r="AJ3077" s="3"/>
      <c r="AK3077" s="3"/>
      <c r="AL3077" s="3"/>
      <c r="AM3077" s="3"/>
      <c r="AN3077" s="3"/>
      <c r="AO3077" s="3"/>
      <c r="AP3077" s="3"/>
      <c r="AQ3077" s="3"/>
      <c r="AR3077" s="3"/>
      <c r="AS3077" s="3"/>
      <c r="AT3077" s="3"/>
      <c r="AU3077" s="3"/>
      <c r="AV3077" s="3"/>
      <c r="AW3077" s="3"/>
      <c r="AX3077" s="3"/>
      <c r="AY3077" s="3"/>
      <c r="AZ3077" s="3"/>
      <c r="BA3077" s="3"/>
      <c r="BB3077" s="3"/>
      <c r="BC3077" s="3"/>
      <c r="BD3077" s="3"/>
      <c r="BE3077" s="3"/>
      <c r="BF3077" s="3"/>
      <c r="BG3077" s="3"/>
      <c r="BH3077" s="3"/>
      <c r="BI3077" s="3"/>
      <c r="BJ3077" s="3"/>
      <c r="BK3077" s="3"/>
      <c r="BL3077" s="3"/>
      <c r="BM3077" s="3"/>
    </row>
    <row r="3078" spans="1:65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  <c r="AI3078" s="3"/>
      <c r="AJ3078" s="3"/>
      <c r="AK3078" s="3"/>
      <c r="AL3078" s="3"/>
      <c r="AM3078" s="3"/>
      <c r="AN3078" s="3"/>
      <c r="AO3078" s="3"/>
      <c r="AP3078" s="3"/>
      <c r="AQ3078" s="3"/>
      <c r="AR3078" s="3"/>
      <c r="AS3078" s="3"/>
      <c r="AT3078" s="3"/>
      <c r="AU3078" s="3"/>
      <c r="AV3078" s="3"/>
      <c r="AW3078" s="3"/>
      <c r="AX3078" s="3"/>
      <c r="AY3078" s="3"/>
      <c r="AZ3078" s="3"/>
      <c r="BA3078" s="3"/>
      <c r="BB3078" s="3"/>
      <c r="BC3078" s="3"/>
      <c r="BD3078" s="3"/>
      <c r="BE3078" s="3"/>
      <c r="BF3078" s="3"/>
      <c r="BG3078" s="3"/>
      <c r="BH3078" s="3"/>
      <c r="BI3078" s="3"/>
      <c r="BJ3078" s="3"/>
      <c r="BK3078" s="3"/>
      <c r="BL3078" s="3"/>
      <c r="BM3078" s="3"/>
    </row>
    <row r="3079" spans="1:65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  <c r="AI3079" s="3"/>
      <c r="AJ3079" s="3"/>
      <c r="AK3079" s="3"/>
      <c r="AL3079" s="3"/>
      <c r="AM3079" s="3"/>
      <c r="AN3079" s="3"/>
      <c r="AO3079" s="3"/>
      <c r="AP3079" s="3"/>
      <c r="AQ3079" s="3"/>
      <c r="AR3079" s="3"/>
      <c r="AS3079" s="3"/>
      <c r="AT3079" s="3"/>
      <c r="AU3079" s="3"/>
      <c r="AV3079" s="3"/>
      <c r="AW3079" s="3"/>
      <c r="AX3079" s="3"/>
      <c r="AY3079" s="3"/>
      <c r="AZ3079" s="3"/>
      <c r="BA3079" s="3"/>
      <c r="BB3079" s="3"/>
      <c r="BC3079" s="3"/>
      <c r="BD3079" s="3"/>
      <c r="BE3079" s="3"/>
      <c r="BF3079" s="3"/>
      <c r="BG3079" s="3"/>
      <c r="BH3079" s="3"/>
      <c r="BI3079" s="3"/>
      <c r="BJ3079" s="3"/>
      <c r="BK3079" s="3"/>
      <c r="BL3079" s="3"/>
      <c r="BM3079" s="3"/>
    </row>
    <row r="3080" spans="1:65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  <c r="AI3080" s="3"/>
      <c r="AJ3080" s="3"/>
      <c r="AK3080" s="3"/>
      <c r="AL3080" s="3"/>
      <c r="AM3080" s="3"/>
      <c r="AN3080" s="3"/>
      <c r="AO3080" s="3"/>
      <c r="AP3080" s="3"/>
      <c r="AQ3080" s="3"/>
      <c r="AR3080" s="3"/>
      <c r="AS3080" s="3"/>
      <c r="AT3080" s="3"/>
      <c r="AU3080" s="3"/>
      <c r="AV3080" s="3"/>
      <c r="AW3080" s="3"/>
      <c r="AX3080" s="3"/>
      <c r="AY3080" s="3"/>
      <c r="AZ3080" s="3"/>
      <c r="BA3080" s="3"/>
      <c r="BB3080" s="3"/>
      <c r="BC3080" s="3"/>
      <c r="BD3080" s="3"/>
      <c r="BE3080" s="3"/>
      <c r="BF3080" s="3"/>
      <c r="BG3080" s="3"/>
      <c r="BH3080" s="3"/>
      <c r="BI3080" s="3"/>
      <c r="BJ3080" s="3"/>
      <c r="BK3080" s="3"/>
      <c r="BL3080" s="3"/>
      <c r="BM3080" s="3"/>
    </row>
    <row r="3081" spans="1:65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  <c r="AI3081" s="3"/>
      <c r="AJ3081" s="3"/>
      <c r="AK3081" s="3"/>
      <c r="AL3081" s="3"/>
      <c r="AM3081" s="3"/>
      <c r="AN3081" s="3"/>
      <c r="AO3081" s="3"/>
      <c r="AP3081" s="3"/>
      <c r="AQ3081" s="3"/>
      <c r="AR3081" s="3"/>
      <c r="AS3081" s="3"/>
      <c r="AT3081" s="3"/>
      <c r="AU3081" s="3"/>
      <c r="AV3081" s="3"/>
      <c r="AW3081" s="3"/>
      <c r="AX3081" s="3"/>
      <c r="AY3081" s="3"/>
      <c r="AZ3081" s="3"/>
      <c r="BA3081" s="3"/>
      <c r="BB3081" s="3"/>
      <c r="BC3081" s="3"/>
      <c r="BD3081" s="3"/>
      <c r="BE3081" s="3"/>
      <c r="BF3081" s="3"/>
      <c r="BG3081" s="3"/>
      <c r="BH3081" s="3"/>
      <c r="BI3081" s="3"/>
      <c r="BJ3081" s="3"/>
      <c r="BK3081" s="3"/>
      <c r="BL3081" s="3"/>
      <c r="BM3081" s="3"/>
    </row>
    <row r="3082" spans="1:65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  <c r="AI3082" s="3"/>
      <c r="AJ3082" s="3"/>
      <c r="AK3082" s="3"/>
      <c r="AL3082" s="3"/>
      <c r="AM3082" s="3"/>
      <c r="AN3082" s="3"/>
      <c r="AO3082" s="3"/>
      <c r="AP3082" s="3"/>
      <c r="AQ3082" s="3"/>
      <c r="AR3082" s="3"/>
      <c r="AS3082" s="3"/>
      <c r="AT3082" s="3"/>
      <c r="AU3082" s="3"/>
      <c r="AV3082" s="3"/>
      <c r="AW3082" s="3"/>
      <c r="AX3082" s="3"/>
      <c r="AY3082" s="3"/>
      <c r="AZ3082" s="3"/>
      <c r="BA3082" s="3"/>
      <c r="BB3082" s="3"/>
      <c r="BC3082" s="3"/>
      <c r="BD3082" s="3"/>
      <c r="BE3082" s="3"/>
      <c r="BF3082" s="3"/>
      <c r="BG3082" s="3"/>
      <c r="BH3082" s="3"/>
      <c r="BI3082" s="3"/>
      <c r="BJ3082" s="3"/>
      <c r="BK3082" s="3"/>
      <c r="BL3082" s="3"/>
      <c r="BM3082" s="3"/>
    </row>
    <row r="3083" spans="1:65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  <c r="AI3083" s="3"/>
      <c r="AJ3083" s="3"/>
      <c r="AK3083" s="3"/>
      <c r="AL3083" s="3"/>
      <c r="AM3083" s="3"/>
      <c r="AN3083" s="3"/>
      <c r="AO3083" s="3"/>
      <c r="AP3083" s="3"/>
      <c r="AQ3083" s="3"/>
      <c r="AR3083" s="3"/>
      <c r="AS3083" s="3"/>
      <c r="AT3083" s="3"/>
      <c r="AU3083" s="3"/>
      <c r="AV3083" s="3"/>
      <c r="AW3083" s="3"/>
      <c r="AX3083" s="3"/>
      <c r="AY3083" s="3"/>
      <c r="AZ3083" s="3"/>
      <c r="BA3083" s="3"/>
      <c r="BB3083" s="3"/>
      <c r="BC3083" s="3"/>
      <c r="BD3083" s="3"/>
      <c r="BE3083" s="3"/>
      <c r="BF3083" s="3"/>
      <c r="BG3083" s="3"/>
      <c r="BH3083" s="3"/>
      <c r="BI3083" s="3"/>
      <c r="BJ3083" s="3"/>
      <c r="BK3083" s="3"/>
      <c r="BL3083" s="3"/>
      <c r="BM3083" s="3"/>
    </row>
    <row r="3084" spans="1:65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  <c r="AI3084" s="3"/>
      <c r="AJ3084" s="3"/>
      <c r="AK3084" s="3"/>
      <c r="AL3084" s="3"/>
      <c r="AM3084" s="3"/>
      <c r="AN3084" s="3"/>
      <c r="AO3084" s="3"/>
      <c r="AP3084" s="3"/>
      <c r="AQ3084" s="3"/>
      <c r="AR3084" s="3"/>
      <c r="AS3084" s="3"/>
      <c r="AT3084" s="3"/>
      <c r="AU3084" s="3"/>
      <c r="AV3084" s="3"/>
      <c r="AW3084" s="3"/>
      <c r="AX3084" s="3"/>
      <c r="AY3084" s="3"/>
      <c r="AZ3084" s="3"/>
      <c r="BA3084" s="3"/>
      <c r="BB3084" s="3"/>
      <c r="BC3084" s="3"/>
      <c r="BD3084" s="3"/>
      <c r="BE3084" s="3"/>
      <c r="BF3084" s="3"/>
      <c r="BG3084" s="3"/>
      <c r="BH3084" s="3"/>
      <c r="BI3084" s="3"/>
      <c r="BJ3084" s="3"/>
      <c r="BK3084" s="3"/>
      <c r="BL3084" s="3"/>
      <c r="BM3084" s="3"/>
    </row>
    <row r="3085" spans="1:65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  <c r="AH3085" s="3"/>
      <c r="AI3085" s="3"/>
      <c r="AJ3085" s="3"/>
      <c r="AK3085" s="3"/>
      <c r="AL3085" s="3"/>
      <c r="AM3085" s="3"/>
      <c r="AN3085" s="3"/>
      <c r="AO3085" s="3"/>
      <c r="AP3085" s="3"/>
      <c r="AQ3085" s="3"/>
      <c r="AR3085" s="3"/>
      <c r="AS3085" s="3"/>
      <c r="AT3085" s="3"/>
      <c r="AU3085" s="3"/>
      <c r="AV3085" s="3"/>
      <c r="AW3085" s="3"/>
      <c r="AX3085" s="3"/>
      <c r="AY3085" s="3"/>
      <c r="AZ3085" s="3"/>
      <c r="BA3085" s="3"/>
      <c r="BB3085" s="3"/>
      <c r="BC3085" s="3"/>
      <c r="BD3085" s="3"/>
      <c r="BE3085" s="3"/>
      <c r="BF3085" s="3"/>
      <c r="BG3085" s="3"/>
      <c r="BH3085" s="3"/>
      <c r="BI3085" s="3"/>
      <c r="BJ3085" s="3"/>
      <c r="BK3085" s="3"/>
      <c r="BL3085" s="3"/>
      <c r="BM3085" s="3"/>
    </row>
    <row r="3086" spans="1:65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  <c r="AH3086" s="3"/>
      <c r="AI3086" s="3"/>
      <c r="AJ3086" s="3"/>
      <c r="AK3086" s="3"/>
      <c r="AL3086" s="3"/>
      <c r="AM3086" s="3"/>
      <c r="AN3086" s="3"/>
      <c r="AO3086" s="3"/>
      <c r="AP3086" s="3"/>
      <c r="AQ3086" s="3"/>
      <c r="AR3086" s="3"/>
      <c r="AS3086" s="3"/>
      <c r="AT3086" s="3"/>
      <c r="AU3086" s="3"/>
      <c r="AV3086" s="3"/>
      <c r="AW3086" s="3"/>
      <c r="AX3086" s="3"/>
      <c r="AY3086" s="3"/>
      <c r="AZ3086" s="3"/>
      <c r="BA3086" s="3"/>
      <c r="BB3086" s="3"/>
      <c r="BC3086" s="3"/>
      <c r="BD3086" s="3"/>
      <c r="BE3086" s="3"/>
      <c r="BF3086" s="3"/>
      <c r="BG3086" s="3"/>
      <c r="BH3086" s="3"/>
      <c r="BI3086" s="3"/>
      <c r="BJ3086" s="3"/>
      <c r="BK3086" s="3"/>
      <c r="BL3086" s="3"/>
      <c r="BM3086" s="3"/>
    </row>
    <row r="3087" spans="1:65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  <c r="AI3087" s="3"/>
      <c r="AJ3087" s="3"/>
      <c r="AK3087" s="3"/>
      <c r="AL3087" s="3"/>
      <c r="AM3087" s="3"/>
      <c r="AN3087" s="3"/>
      <c r="AO3087" s="3"/>
      <c r="AP3087" s="3"/>
      <c r="AQ3087" s="3"/>
      <c r="AR3087" s="3"/>
      <c r="AS3087" s="3"/>
      <c r="AT3087" s="3"/>
      <c r="AU3087" s="3"/>
      <c r="AV3087" s="3"/>
      <c r="AW3087" s="3"/>
      <c r="AX3087" s="3"/>
      <c r="AY3087" s="3"/>
      <c r="AZ3087" s="3"/>
      <c r="BA3087" s="3"/>
      <c r="BB3087" s="3"/>
      <c r="BC3087" s="3"/>
      <c r="BD3087" s="3"/>
      <c r="BE3087" s="3"/>
      <c r="BF3087" s="3"/>
      <c r="BG3087" s="3"/>
      <c r="BH3087" s="3"/>
      <c r="BI3087" s="3"/>
      <c r="BJ3087" s="3"/>
      <c r="BK3087" s="3"/>
      <c r="BL3087" s="3"/>
      <c r="BM3087" s="3"/>
    </row>
    <row r="3088" spans="1:65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  <c r="AH3088" s="3"/>
      <c r="AI3088" s="3"/>
      <c r="AJ3088" s="3"/>
      <c r="AK3088" s="3"/>
      <c r="AL3088" s="3"/>
      <c r="AM3088" s="3"/>
      <c r="AN3088" s="3"/>
      <c r="AO3088" s="3"/>
      <c r="AP3088" s="3"/>
      <c r="AQ3088" s="3"/>
      <c r="AR3088" s="3"/>
      <c r="AS3088" s="3"/>
      <c r="AT3088" s="3"/>
      <c r="AU3088" s="3"/>
      <c r="AV3088" s="3"/>
      <c r="AW3088" s="3"/>
      <c r="AX3088" s="3"/>
      <c r="AY3088" s="3"/>
      <c r="AZ3088" s="3"/>
      <c r="BA3088" s="3"/>
      <c r="BB3088" s="3"/>
      <c r="BC3088" s="3"/>
      <c r="BD3088" s="3"/>
      <c r="BE3088" s="3"/>
      <c r="BF3088" s="3"/>
      <c r="BG3088" s="3"/>
      <c r="BH3088" s="3"/>
      <c r="BI3088" s="3"/>
      <c r="BJ3088" s="3"/>
      <c r="BK3088" s="3"/>
      <c r="BL3088" s="3"/>
      <c r="BM3088" s="3"/>
    </row>
    <row r="3089" spans="1:65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  <c r="AI3089" s="3"/>
      <c r="AJ3089" s="3"/>
      <c r="AK3089" s="3"/>
      <c r="AL3089" s="3"/>
      <c r="AM3089" s="3"/>
      <c r="AN3089" s="3"/>
      <c r="AO3089" s="3"/>
      <c r="AP3089" s="3"/>
      <c r="AQ3089" s="3"/>
      <c r="AR3089" s="3"/>
      <c r="AS3089" s="3"/>
      <c r="AT3089" s="3"/>
      <c r="AU3089" s="3"/>
      <c r="AV3089" s="3"/>
      <c r="AW3089" s="3"/>
      <c r="AX3089" s="3"/>
      <c r="AY3089" s="3"/>
      <c r="AZ3089" s="3"/>
      <c r="BA3089" s="3"/>
      <c r="BB3089" s="3"/>
      <c r="BC3089" s="3"/>
      <c r="BD3089" s="3"/>
      <c r="BE3089" s="3"/>
      <c r="BF3089" s="3"/>
      <c r="BG3089" s="3"/>
      <c r="BH3089" s="3"/>
      <c r="BI3089" s="3"/>
      <c r="BJ3089" s="3"/>
      <c r="BK3089" s="3"/>
      <c r="BL3089" s="3"/>
      <c r="BM3089" s="3"/>
    </row>
    <row r="3090" spans="1:65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  <c r="AI3090" s="3"/>
      <c r="AJ3090" s="3"/>
      <c r="AK3090" s="3"/>
      <c r="AL3090" s="3"/>
      <c r="AM3090" s="3"/>
      <c r="AN3090" s="3"/>
      <c r="AO3090" s="3"/>
      <c r="AP3090" s="3"/>
      <c r="AQ3090" s="3"/>
      <c r="AR3090" s="3"/>
      <c r="AS3090" s="3"/>
      <c r="AT3090" s="3"/>
      <c r="AU3090" s="3"/>
      <c r="AV3090" s="3"/>
      <c r="AW3090" s="3"/>
      <c r="AX3090" s="3"/>
      <c r="AY3090" s="3"/>
      <c r="AZ3090" s="3"/>
      <c r="BA3090" s="3"/>
      <c r="BB3090" s="3"/>
      <c r="BC3090" s="3"/>
      <c r="BD3090" s="3"/>
      <c r="BE3090" s="3"/>
      <c r="BF3090" s="3"/>
      <c r="BG3090" s="3"/>
      <c r="BH3090" s="3"/>
      <c r="BI3090" s="3"/>
      <c r="BJ3090" s="3"/>
      <c r="BK3090" s="3"/>
      <c r="BL3090" s="3"/>
      <c r="BM3090" s="3"/>
    </row>
    <row r="3091" spans="1:65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  <c r="AI3091" s="3"/>
      <c r="AJ3091" s="3"/>
      <c r="AK3091" s="3"/>
      <c r="AL3091" s="3"/>
      <c r="AM3091" s="3"/>
      <c r="AN3091" s="3"/>
      <c r="AO3091" s="3"/>
      <c r="AP3091" s="3"/>
      <c r="AQ3091" s="3"/>
      <c r="AR3091" s="3"/>
      <c r="AS3091" s="3"/>
      <c r="AT3091" s="3"/>
      <c r="AU3091" s="3"/>
      <c r="AV3091" s="3"/>
      <c r="AW3091" s="3"/>
      <c r="AX3091" s="3"/>
      <c r="AY3091" s="3"/>
      <c r="AZ3091" s="3"/>
      <c r="BA3091" s="3"/>
      <c r="BB3091" s="3"/>
      <c r="BC3091" s="3"/>
      <c r="BD3091" s="3"/>
      <c r="BE3091" s="3"/>
      <c r="BF3091" s="3"/>
      <c r="BG3091" s="3"/>
      <c r="BH3091" s="3"/>
      <c r="BI3091" s="3"/>
      <c r="BJ3091" s="3"/>
      <c r="BK3091" s="3"/>
      <c r="BL3091" s="3"/>
      <c r="BM3091" s="3"/>
    </row>
    <row r="3092" spans="1:65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  <c r="AI3092" s="3"/>
      <c r="AJ3092" s="3"/>
      <c r="AK3092" s="3"/>
      <c r="AL3092" s="3"/>
      <c r="AM3092" s="3"/>
      <c r="AN3092" s="3"/>
      <c r="AO3092" s="3"/>
      <c r="AP3092" s="3"/>
      <c r="AQ3092" s="3"/>
      <c r="AR3092" s="3"/>
      <c r="AS3092" s="3"/>
      <c r="AT3092" s="3"/>
      <c r="AU3092" s="3"/>
      <c r="AV3092" s="3"/>
      <c r="AW3092" s="3"/>
      <c r="AX3092" s="3"/>
      <c r="AY3092" s="3"/>
      <c r="AZ3092" s="3"/>
      <c r="BA3092" s="3"/>
      <c r="BB3092" s="3"/>
      <c r="BC3092" s="3"/>
      <c r="BD3092" s="3"/>
      <c r="BE3092" s="3"/>
      <c r="BF3092" s="3"/>
      <c r="BG3092" s="3"/>
      <c r="BH3092" s="3"/>
      <c r="BI3092" s="3"/>
      <c r="BJ3092" s="3"/>
      <c r="BK3092" s="3"/>
      <c r="BL3092" s="3"/>
      <c r="BM3092" s="3"/>
    </row>
    <row r="3093" spans="1:65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  <c r="AI3093" s="3"/>
      <c r="AJ3093" s="3"/>
      <c r="AK3093" s="3"/>
      <c r="AL3093" s="3"/>
      <c r="AM3093" s="3"/>
      <c r="AN3093" s="3"/>
      <c r="AO3093" s="3"/>
      <c r="AP3093" s="3"/>
      <c r="AQ3093" s="3"/>
      <c r="AR3093" s="3"/>
      <c r="AS3093" s="3"/>
      <c r="AT3093" s="3"/>
      <c r="AU3093" s="3"/>
      <c r="AV3093" s="3"/>
      <c r="AW3093" s="3"/>
      <c r="AX3093" s="3"/>
      <c r="AY3093" s="3"/>
      <c r="AZ3093" s="3"/>
      <c r="BA3093" s="3"/>
      <c r="BB3093" s="3"/>
      <c r="BC3093" s="3"/>
      <c r="BD3093" s="3"/>
      <c r="BE3093" s="3"/>
      <c r="BF3093" s="3"/>
      <c r="BG3093" s="3"/>
      <c r="BH3093" s="3"/>
      <c r="BI3093" s="3"/>
      <c r="BJ3093" s="3"/>
      <c r="BK3093" s="3"/>
      <c r="BL3093" s="3"/>
      <c r="BM3093" s="3"/>
    </row>
    <row r="3094" spans="1:65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  <c r="AI3094" s="3"/>
      <c r="AJ3094" s="3"/>
      <c r="AK3094" s="3"/>
      <c r="AL3094" s="3"/>
      <c r="AM3094" s="3"/>
      <c r="AN3094" s="3"/>
      <c r="AO3094" s="3"/>
      <c r="AP3094" s="3"/>
      <c r="AQ3094" s="3"/>
      <c r="AR3094" s="3"/>
      <c r="AS3094" s="3"/>
      <c r="AT3094" s="3"/>
      <c r="AU3094" s="3"/>
      <c r="AV3094" s="3"/>
      <c r="AW3094" s="3"/>
      <c r="AX3094" s="3"/>
      <c r="AY3094" s="3"/>
      <c r="AZ3094" s="3"/>
      <c r="BA3094" s="3"/>
      <c r="BB3094" s="3"/>
      <c r="BC3094" s="3"/>
      <c r="BD3094" s="3"/>
      <c r="BE3094" s="3"/>
      <c r="BF3094" s="3"/>
      <c r="BG3094" s="3"/>
      <c r="BH3094" s="3"/>
      <c r="BI3094" s="3"/>
      <c r="BJ3094" s="3"/>
      <c r="BK3094" s="3"/>
      <c r="BL3094" s="3"/>
      <c r="BM3094" s="3"/>
    </row>
    <row r="3095" spans="1:65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  <c r="AI3095" s="3"/>
      <c r="AJ3095" s="3"/>
      <c r="AK3095" s="3"/>
      <c r="AL3095" s="3"/>
      <c r="AM3095" s="3"/>
      <c r="AN3095" s="3"/>
      <c r="AO3095" s="3"/>
      <c r="AP3095" s="3"/>
      <c r="AQ3095" s="3"/>
      <c r="AR3095" s="3"/>
      <c r="AS3095" s="3"/>
      <c r="AT3095" s="3"/>
      <c r="AU3095" s="3"/>
      <c r="AV3095" s="3"/>
      <c r="AW3095" s="3"/>
      <c r="AX3095" s="3"/>
      <c r="AY3095" s="3"/>
      <c r="AZ3095" s="3"/>
      <c r="BA3095" s="3"/>
      <c r="BB3095" s="3"/>
      <c r="BC3095" s="3"/>
      <c r="BD3095" s="3"/>
      <c r="BE3095" s="3"/>
      <c r="BF3095" s="3"/>
      <c r="BG3095" s="3"/>
      <c r="BH3095" s="3"/>
      <c r="BI3095" s="3"/>
      <c r="BJ3095" s="3"/>
      <c r="BK3095" s="3"/>
      <c r="BL3095" s="3"/>
      <c r="BM3095" s="3"/>
    </row>
    <row r="3096" spans="1:65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  <c r="AI3096" s="3"/>
      <c r="AJ3096" s="3"/>
      <c r="AK3096" s="3"/>
      <c r="AL3096" s="3"/>
      <c r="AM3096" s="3"/>
      <c r="AN3096" s="3"/>
      <c r="AO3096" s="3"/>
      <c r="AP3096" s="3"/>
      <c r="AQ3096" s="3"/>
      <c r="AR3096" s="3"/>
      <c r="AS3096" s="3"/>
      <c r="AT3096" s="3"/>
      <c r="AU3096" s="3"/>
      <c r="AV3096" s="3"/>
      <c r="AW3096" s="3"/>
      <c r="AX3096" s="3"/>
      <c r="AY3096" s="3"/>
      <c r="AZ3096" s="3"/>
      <c r="BA3096" s="3"/>
      <c r="BB3096" s="3"/>
      <c r="BC3096" s="3"/>
      <c r="BD3096" s="3"/>
      <c r="BE3096" s="3"/>
      <c r="BF3096" s="3"/>
      <c r="BG3096" s="3"/>
      <c r="BH3096" s="3"/>
      <c r="BI3096" s="3"/>
      <c r="BJ3096" s="3"/>
      <c r="BK3096" s="3"/>
      <c r="BL3096" s="3"/>
      <c r="BM3096" s="3"/>
    </row>
    <row r="3097" spans="1:65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  <c r="AI3097" s="3"/>
      <c r="AJ3097" s="3"/>
      <c r="AK3097" s="3"/>
      <c r="AL3097" s="3"/>
      <c r="AM3097" s="3"/>
      <c r="AN3097" s="3"/>
      <c r="AO3097" s="3"/>
      <c r="AP3097" s="3"/>
      <c r="AQ3097" s="3"/>
      <c r="AR3097" s="3"/>
      <c r="AS3097" s="3"/>
      <c r="AT3097" s="3"/>
      <c r="AU3097" s="3"/>
      <c r="AV3097" s="3"/>
      <c r="AW3097" s="3"/>
      <c r="AX3097" s="3"/>
      <c r="AY3097" s="3"/>
      <c r="AZ3097" s="3"/>
      <c r="BA3097" s="3"/>
      <c r="BB3097" s="3"/>
      <c r="BC3097" s="3"/>
      <c r="BD3097" s="3"/>
      <c r="BE3097" s="3"/>
      <c r="BF3097" s="3"/>
      <c r="BG3097" s="3"/>
      <c r="BH3097" s="3"/>
      <c r="BI3097" s="3"/>
      <c r="BJ3097" s="3"/>
      <c r="BK3097" s="3"/>
      <c r="BL3097" s="3"/>
      <c r="BM3097" s="3"/>
    </row>
    <row r="3098" spans="1:65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  <c r="AI3098" s="3"/>
      <c r="AJ3098" s="3"/>
      <c r="AK3098" s="3"/>
      <c r="AL3098" s="3"/>
      <c r="AM3098" s="3"/>
      <c r="AN3098" s="3"/>
      <c r="AO3098" s="3"/>
      <c r="AP3098" s="3"/>
      <c r="AQ3098" s="3"/>
      <c r="AR3098" s="3"/>
      <c r="AS3098" s="3"/>
      <c r="AT3098" s="3"/>
      <c r="AU3098" s="3"/>
      <c r="AV3098" s="3"/>
      <c r="AW3098" s="3"/>
      <c r="AX3098" s="3"/>
      <c r="AY3098" s="3"/>
      <c r="AZ3098" s="3"/>
      <c r="BA3098" s="3"/>
      <c r="BB3098" s="3"/>
      <c r="BC3098" s="3"/>
      <c r="BD3098" s="3"/>
      <c r="BE3098" s="3"/>
      <c r="BF3098" s="3"/>
      <c r="BG3098" s="3"/>
      <c r="BH3098" s="3"/>
      <c r="BI3098" s="3"/>
      <c r="BJ3098" s="3"/>
      <c r="BK3098" s="3"/>
      <c r="BL3098" s="3"/>
      <c r="BM3098" s="3"/>
    </row>
    <row r="3099" spans="1:65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  <c r="AI3099" s="3"/>
      <c r="AJ3099" s="3"/>
      <c r="AK3099" s="3"/>
      <c r="AL3099" s="3"/>
      <c r="AM3099" s="3"/>
      <c r="AN3099" s="3"/>
      <c r="AO3099" s="3"/>
      <c r="AP3099" s="3"/>
      <c r="AQ3099" s="3"/>
      <c r="AR3099" s="3"/>
      <c r="AS3099" s="3"/>
      <c r="AT3099" s="3"/>
      <c r="AU3099" s="3"/>
      <c r="AV3099" s="3"/>
      <c r="AW3099" s="3"/>
      <c r="AX3099" s="3"/>
      <c r="AY3099" s="3"/>
      <c r="AZ3099" s="3"/>
      <c r="BA3099" s="3"/>
      <c r="BB3099" s="3"/>
      <c r="BC3099" s="3"/>
      <c r="BD3099" s="3"/>
      <c r="BE3099" s="3"/>
      <c r="BF3099" s="3"/>
      <c r="BG3099" s="3"/>
      <c r="BH3099" s="3"/>
      <c r="BI3099" s="3"/>
      <c r="BJ3099" s="3"/>
      <c r="BK3099" s="3"/>
      <c r="BL3099" s="3"/>
      <c r="BM3099" s="3"/>
    </row>
    <row r="3100" spans="1:65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  <c r="AI3100" s="3"/>
      <c r="AJ3100" s="3"/>
      <c r="AK3100" s="3"/>
      <c r="AL3100" s="3"/>
      <c r="AM3100" s="3"/>
      <c r="AN3100" s="3"/>
      <c r="AO3100" s="3"/>
      <c r="AP3100" s="3"/>
      <c r="AQ3100" s="3"/>
      <c r="AR3100" s="3"/>
      <c r="AS3100" s="3"/>
      <c r="AT3100" s="3"/>
      <c r="AU3100" s="3"/>
      <c r="AV3100" s="3"/>
      <c r="AW3100" s="3"/>
      <c r="AX3100" s="3"/>
      <c r="AY3100" s="3"/>
      <c r="AZ3100" s="3"/>
      <c r="BA3100" s="3"/>
      <c r="BB3100" s="3"/>
      <c r="BC3100" s="3"/>
      <c r="BD3100" s="3"/>
      <c r="BE3100" s="3"/>
      <c r="BF3100" s="3"/>
      <c r="BG3100" s="3"/>
      <c r="BH3100" s="3"/>
      <c r="BI3100" s="3"/>
      <c r="BJ3100" s="3"/>
      <c r="BK3100" s="3"/>
      <c r="BL3100" s="3"/>
      <c r="BM3100" s="3"/>
    </row>
    <row r="3101" spans="1:65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  <c r="AI3101" s="3"/>
      <c r="AJ3101" s="3"/>
      <c r="AK3101" s="3"/>
      <c r="AL3101" s="3"/>
      <c r="AM3101" s="3"/>
      <c r="AN3101" s="3"/>
      <c r="AO3101" s="3"/>
      <c r="AP3101" s="3"/>
      <c r="AQ3101" s="3"/>
      <c r="AR3101" s="3"/>
      <c r="AS3101" s="3"/>
      <c r="AT3101" s="3"/>
      <c r="AU3101" s="3"/>
      <c r="AV3101" s="3"/>
      <c r="AW3101" s="3"/>
      <c r="AX3101" s="3"/>
      <c r="AY3101" s="3"/>
      <c r="AZ3101" s="3"/>
      <c r="BA3101" s="3"/>
      <c r="BB3101" s="3"/>
      <c r="BC3101" s="3"/>
      <c r="BD3101" s="3"/>
      <c r="BE3101" s="3"/>
      <c r="BF3101" s="3"/>
      <c r="BG3101" s="3"/>
      <c r="BH3101" s="3"/>
      <c r="BI3101" s="3"/>
      <c r="BJ3101" s="3"/>
      <c r="BK3101" s="3"/>
      <c r="BL3101" s="3"/>
      <c r="BM3101" s="3"/>
    </row>
    <row r="3102" spans="1:65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  <c r="AI3102" s="3"/>
      <c r="AJ3102" s="3"/>
      <c r="AK3102" s="3"/>
      <c r="AL3102" s="3"/>
      <c r="AM3102" s="3"/>
      <c r="AN3102" s="3"/>
      <c r="AO3102" s="3"/>
      <c r="AP3102" s="3"/>
      <c r="AQ3102" s="3"/>
      <c r="AR3102" s="3"/>
      <c r="AS3102" s="3"/>
      <c r="AT3102" s="3"/>
      <c r="AU3102" s="3"/>
      <c r="AV3102" s="3"/>
      <c r="AW3102" s="3"/>
      <c r="AX3102" s="3"/>
      <c r="AY3102" s="3"/>
      <c r="AZ3102" s="3"/>
      <c r="BA3102" s="3"/>
      <c r="BB3102" s="3"/>
      <c r="BC3102" s="3"/>
      <c r="BD3102" s="3"/>
      <c r="BE3102" s="3"/>
      <c r="BF3102" s="3"/>
      <c r="BG3102" s="3"/>
      <c r="BH3102" s="3"/>
      <c r="BI3102" s="3"/>
      <c r="BJ3102" s="3"/>
      <c r="BK3102" s="3"/>
      <c r="BL3102" s="3"/>
      <c r="BM3102" s="3"/>
    </row>
    <row r="3103" spans="1:65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  <c r="AI3103" s="3"/>
      <c r="AJ3103" s="3"/>
      <c r="AK3103" s="3"/>
      <c r="AL3103" s="3"/>
      <c r="AM3103" s="3"/>
      <c r="AN3103" s="3"/>
      <c r="AO3103" s="3"/>
      <c r="AP3103" s="3"/>
      <c r="AQ3103" s="3"/>
      <c r="AR3103" s="3"/>
      <c r="AS3103" s="3"/>
      <c r="AT3103" s="3"/>
      <c r="AU3103" s="3"/>
      <c r="AV3103" s="3"/>
      <c r="AW3103" s="3"/>
      <c r="AX3103" s="3"/>
      <c r="AY3103" s="3"/>
      <c r="AZ3103" s="3"/>
      <c r="BA3103" s="3"/>
      <c r="BB3103" s="3"/>
      <c r="BC3103" s="3"/>
      <c r="BD3103" s="3"/>
      <c r="BE3103" s="3"/>
      <c r="BF3103" s="3"/>
      <c r="BG3103" s="3"/>
      <c r="BH3103" s="3"/>
      <c r="BI3103" s="3"/>
      <c r="BJ3103" s="3"/>
      <c r="BK3103" s="3"/>
      <c r="BL3103" s="3"/>
      <c r="BM3103" s="3"/>
    </row>
    <row r="3104" spans="1:65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  <c r="AI3104" s="3"/>
      <c r="AJ3104" s="3"/>
      <c r="AK3104" s="3"/>
      <c r="AL3104" s="3"/>
      <c r="AM3104" s="3"/>
      <c r="AN3104" s="3"/>
      <c r="AO3104" s="3"/>
      <c r="AP3104" s="3"/>
      <c r="AQ3104" s="3"/>
      <c r="AR3104" s="3"/>
      <c r="AS3104" s="3"/>
      <c r="AT3104" s="3"/>
      <c r="AU3104" s="3"/>
      <c r="AV3104" s="3"/>
      <c r="AW3104" s="3"/>
      <c r="AX3104" s="3"/>
      <c r="AY3104" s="3"/>
      <c r="AZ3104" s="3"/>
      <c r="BA3104" s="3"/>
      <c r="BB3104" s="3"/>
      <c r="BC3104" s="3"/>
      <c r="BD3104" s="3"/>
      <c r="BE3104" s="3"/>
      <c r="BF3104" s="3"/>
      <c r="BG3104" s="3"/>
      <c r="BH3104" s="3"/>
      <c r="BI3104" s="3"/>
      <c r="BJ3104" s="3"/>
      <c r="BK3104" s="3"/>
      <c r="BL3104" s="3"/>
      <c r="BM3104" s="3"/>
    </row>
    <row r="3105" spans="1:65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  <c r="AI3105" s="3"/>
      <c r="AJ3105" s="3"/>
      <c r="AK3105" s="3"/>
      <c r="AL3105" s="3"/>
      <c r="AM3105" s="3"/>
      <c r="AN3105" s="3"/>
      <c r="AO3105" s="3"/>
      <c r="AP3105" s="3"/>
      <c r="AQ3105" s="3"/>
      <c r="AR3105" s="3"/>
      <c r="AS3105" s="3"/>
      <c r="AT3105" s="3"/>
      <c r="AU3105" s="3"/>
      <c r="AV3105" s="3"/>
      <c r="AW3105" s="3"/>
      <c r="AX3105" s="3"/>
      <c r="AY3105" s="3"/>
      <c r="AZ3105" s="3"/>
      <c r="BA3105" s="3"/>
      <c r="BB3105" s="3"/>
      <c r="BC3105" s="3"/>
      <c r="BD3105" s="3"/>
      <c r="BE3105" s="3"/>
      <c r="BF3105" s="3"/>
      <c r="BG3105" s="3"/>
      <c r="BH3105" s="3"/>
      <c r="BI3105" s="3"/>
      <c r="BJ3105" s="3"/>
      <c r="BK3105" s="3"/>
      <c r="BL3105" s="3"/>
      <c r="BM3105" s="3"/>
    </row>
    <row r="3106" spans="1:65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  <c r="AI3106" s="3"/>
      <c r="AJ3106" s="3"/>
      <c r="AK3106" s="3"/>
      <c r="AL3106" s="3"/>
      <c r="AM3106" s="3"/>
      <c r="AN3106" s="3"/>
      <c r="AO3106" s="3"/>
      <c r="AP3106" s="3"/>
      <c r="AQ3106" s="3"/>
      <c r="AR3106" s="3"/>
      <c r="AS3106" s="3"/>
      <c r="AT3106" s="3"/>
      <c r="AU3106" s="3"/>
      <c r="AV3106" s="3"/>
      <c r="AW3106" s="3"/>
      <c r="AX3106" s="3"/>
      <c r="AY3106" s="3"/>
      <c r="AZ3106" s="3"/>
      <c r="BA3106" s="3"/>
      <c r="BB3106" s="3"/>
      <c r="BC3106" s="3"/>
      <c r="BD3106" s="3"/>
      <c r="BE3106" s="3"/>
      <c r="BF3106" s="3"/>
      <c r="BG3106" s="3"/>
      <c r="BH3106" s="3"/>
      <c r="BI3106" s="3"/>
      <c r="BJ3106" s="3"/>
      <c r="BK3106" s="3"/>
      <c r="BL3106" s="3"/>
      <c r="BM3106" s="3"/>
    </row>
    <row r="3107" spans="1:65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  <c r="AI3107" s="3"/>
      <c r="AJ3107" s="3"/>
      <c r="AK3107" s="3"/>
      <c r="AL3107" s="3"/>
      <c r="AM3107" s="3"/>
      <c r="AN3107" s="3"/>
      <c r="AO3107" s="3"/>
      <c r="AP3107" s="3"/>
      <c r="AQ3107" s="3"/>
      <c r="AR3107" s="3"/>
      <c r="AS3107" s="3"/>
      <c r="AT3107" s="3"/>
      <c r="AU3107" s="3"/>
      <c r="AV3107" s="3"/>
      <c r="AW3107" s="3"/>
      <c r="AX3107" s="3"/>
      <c r="AY3107" s="3"/>
      <c r="AZ3107" s="3"/>
      <c r="BA3107" s="3"/>
      <c r="BB3107" s="3"/>
      <c r="BC3107" s="3"/>
      <c r="BD3107" s="3"/>
      <c r="BE3107" s="3"/>
      <c r="BF3107" s="3"/>
      <c r="BG3107" s="3"/>
      <c r="BH3107" s="3"/>
      <c r="BI3107" s="3"/>
      <c r="BJ3107" s="3"/>
      <c r="BK3107" s="3"/>
      <c r="BL3107" s="3"/>
      <c r="BM3107" s="3"/>
    </row>
    <row r="3108" spans="1:65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  <c r="AI3108" s="3"/>
      <c r="AJ3108" s="3"/>
      <c r="AK3108" s="3"/>
      <c r="AL3108" s="3"/>
      <c r="AM3108" s="3"/>
      <c r="AN3108" s="3"/>
      <c r="AO3108" s="3"/>
      <c r="AP3108" s="3"/>
      <c r="AQ3108" s="3"/>
      <c r="AR3108" s="3"/>
      <c r="AS3108" s="3"/>
      <c r="AT3108" s="3"/>
      <c r="AU3108" s="3"/>
      <c r="AV3108" s="3"/>
      <c r="AW3108" s="3"/>
      <c r="AX3108" s="3"/>
      <c r="AY3108" s="3"/>
      <c r="AZ3108" s="3"/>
      <c r="BA3108" s="3"/>
      <c r="BB3108" s="3"/>
      <c r="BC3108" s="3"/>
      <c r="BD3108" s="3"/>
      <c r="BE3108" s="3"/>
      <c r="BF3108" s="3"/>
      <c r="BG3108" s="3"/>
      <c r="BH3108" s="3"/>
      <c r="BI3108" s="3"/>
      <c r="BJ3108" s="3"/>
      <c r="BK3108" s="3"/>
      <c r="BL3108" s="3"/>
      <c r="BM3108" s="3"/>
    </row>
    <row r="3109" spans="1:65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  <c r="AI3109" s="3"/>
      <c r="AJ3109" s="3"/>
      <c r="AK3109" s="3"/>
      <c r="AL3109" s="3"/>
      <c r="AM3109" s="3"/>
      <c r="AN3109" s="3"/>
      <c r="AO3109" s="3"/>
      <c r="AP3109" s="3"/>
      <c r="AQ3109" s="3"/>
      <c r="AR3109" s="3"/>
      <c r="AS3109" s="3"/>
      <c r="AT3109" s="3"/>
      <c r="AU3109" s="3"/>
      <c r="AV3109" s="3"/>
      <c r="AW3109" s="3"/>
      <c r="AX3109" s="3"/>
      <c r="AY3109" s="3"/>
      <c r="AZ3109" s="3"/>
      <c r="BA3109" s="3"/>
      <c r="BB3109" s="3"/>
      <c r="BC3109" s="3"/>
      <c r="BD3109" s="3"/>
      <c r="BE3109" s="3"/>
      <c r="BF3109" s="3"/>
      <c r="BG3109" s="3"/>
      <c r="BH3109" s="3"/>
      <c r="BI3109" s="3"/>
      <c r="BJ3109" s="3"/>
      <c r="BK3109" s="3"/>
      <c r="BL3109" s="3"/>
      <c r="BM3109" s="3"/>
    </row>
    <row r="3110" spans="1:65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  <c r="AI3110" s="3"/>
      <c r="AJ3110" s="3"/>
      <c r="AK3110" s="3"/>
      <c r="AL3110" s="3"/>
      <c r="AM3110" s="3"/>
      <c r="AN3110" s="3"/>
      <c r="AO3110" s="3"/>
      <c r="AP3110" s="3"/>
      <c r="AQ3110" s="3"/>
      <c r="AR3110" s="3"/>
      <c r="AS3110" s="3"/>
      <c r="AT3110" s="3"/>
      <c r="AU3110" s="3"/>
      <c r="AV3110" s="3"/>
      <c r="AW3110" s="3"/>
      <c r="AX3110" s="3"/>
      <c r="AY3110" s="3"/>
      <c r="AZ3110" s="3"/>
      <c r="BA3110" s="3"/>
      <c r="BB3110" s="3"/>
      <c r="BC3110" s="3"/>
      <c r="BD3110" s="3"/>
      <c r="BE3110" s="3"/>
      <c r="BF3110" s="3"/>
      <c r="BG3110" s="3"/>
      <c r="BH3110" s="3"/>
      <c r="BI3110" s="3"/>
      <c r="BJ3110" s="3"/>
      <c r="BK3110" s="3"/>
      <c r="BL3110" s="3"/>
      <c r="BM3110" s="3"/>
    </row>
    <row r="3111" spans="1:65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  <c r="AI3111" s="3"/>
      <c r="AJ3111" s="3"/>
      <c r="AK3111" s="3"/>
      <c r="AL3111" s="3"/>
      <c r="AM3111" s="3"/>
      <c r="AN3111" s="3"/>
      <c r="AO3111" s="3"/>
      <c r="AP3111" s="3"/>
      <c r="AQ3111" s="3"/>
      <c r="AR3111" s="3"/>
      <c r="AS3111" s="3"/>
      <c r="AT3111" s="3"/>
      <c r="AU3111" s="3"/>
      <c r="AV3111" s="3"/>
      <c r="AW3111" s="3"/>
      <c r="AX3111" s="3"/>
      <c r="AY3111" s="3"/>
      <c r="AZ3111" s="3"/>
      <c r="BA3111" s="3"/>
      <c r="BB3111" s="3"/>
      <c r="BC3111" s="3"/>
      <c r="BD3111" s="3"/>
      <c r="BE3111" s="3"/>
      <c r="BF3111" s="3"/>
      <c r="BG3111" s="3"/>
      <c r="BH3111" s="3"/>
      <c r="BI3111" s="3"/>
      <c r="BJ3111" s="3"/>
      <c r="BK3111" s="3"/>
      <c r="BL3111" s="3"/>
      <c r="BM3111" s="3"/>
    </row>
    <row r="3112" spans="1:65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  <c r="AI3112" s="3"/>
      <c r="AJ3112" s="3"/>
      <c r="AK3112" s="3"/>
      <c r="AL3112" s="3"/>
      <c r="AM3112" s="3"/>
      <c r="AN3112" s="3"/>
      <c r="AO3112" s="3"/>
      <c r="AP3112" s="3"/>
      <c r="AQ3112" s="3"/>
      <c r="AR3112" s="3"/>
      <c r="AS3112" s="3"/>
      <c r="AT3112" s="3"/>
      <c r="AU3112" s="3"/>
      <c r="AV3112" s="3"/>
      <c r="AW3112" s="3"/>
      <c r="AX3112" s="3"/>
      <c r="AY3112" s="3"/>
      <c r="AZ3112" s="3"/>
      <c r="BA3112" s="3"/>
      <c r="BB3112" s="3"/>
      <c r="BC3112" s="3"/>
      <c r="BD3112" s="3"/>
      <c r="BE3112" s="3"/>
      <c r="BF3112" s="3"/>
      <c r="BG3112" s="3"/>
      <c r="BH3112" s="3"/>
      <c r="BI3112" s="3"/>
      <c r="BJ3112" s="3"/>
      <c r="BK3112" s="3"/>
      <c r="BL3112" s="3"/>
      <c r="BM3112" s="3"/>
    </row>
    <row r="3113" spans="1:65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  <c r="AI3113" s="3"/>
      <c r="AJ3113" s="3"/>
      <c r="AK3113" s="3"/>
      <c r="AL3113" s="3"/>
      <c r="AM3113" s="3"/>
      <c r="AN3113" s="3"/>
      <c r="AO3113" s="3"/>
      <c r="AP3113" s="3"/>
      <c r="AQ3113" s="3"/>
      <c r="AR3113" s="3"/>
      <c r="AS3113" s="3"/>
      <c r="AT3113" s="3"/>
      <c r="AU3113" s="3"/>
      <c r="AV3113" s="3"/>
      <c r="AW3113" s="3"/>
      <c r="AX3113" s="3"/>
      <c r="AY3113" s="3"/>
      <c r="AZ3113" s="3"/>
      <c r="BA3113" s="3"/>
      <c r="BB3113" s="3"/>
      <c r="BC3113" s="3"/>
      <c r="BD3113" s="3"/>
      <c r="BE3113" s="3"/>
      <c r="BF3113" s="3"/>
      <c r="BG3113" s="3"/>
      <c r="BH3113" s="3"/>
      <c r="BI3113" s="3"/>
      <c r="BJ3113" s="3"/>
      <c r="BK3113" s="3"/>
      <c r="BL3113" s="3"/>
      <c r="BM3113" s="3"/>
    </row>
    <row r="3114" spans="1:65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  <c r="AI3114" s="3"/>
      <c r="AJ3114" s="3"/>
      <c r="AK3114" s="3"/>
      <c r="AL3114" s="3"/>
      <c r="AM3114" s="3"/>
      <c r="AN3114" s="3"/>
      <c r="AO3114" s="3"/>
      <c r="AP3114" s="3"/>
      <c r="AQ3114" s="3"/>
      <c r="AR3114" s="3"/>
      <c r="AS3114" s="3"/>
      <c r="AT3114" s="3"/>
      <c r="AU3114" s="3"/>
      <c r="AV3114" s="3"/>
      <c r="AW3114" s="3"/>
      <c r="AX3114" s="3"/>
      <c r="AY3114" s="3"/>
      <c r="AZ3114" s="3"/>
      <c r="BA3114" s="3"/>
      <c r="BB3114" s="3"/>
      <c r="BC3114" s="3"/>
      <c r="BD3114" s="3"/>
      <c r="BE3114" s="3"/>
      <c r="BF3114" s="3"/>
      <c r="BG3114" s="3"/>
      <c r="BH3114" s="3"/>
      <c r="BI3114" s="3"/>
      <c r="BJ3114" s="3"/>
      <c r="BK3114" s="3"/>
      <c r="BL3114" s="3"/>
      <c r="BM3114" s="3"/>
    </row>
    <row r="3115" spans="1:65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  <c r="AI3115" s="3"/>
      <c r="AJ3115" s="3"/>
      <c r="AK3115" s="3"/>
      <c r="AL3115" s="3"/>
      <c r="AM3115" s="3"/>
      <c r="AN3115" s="3"/>
      <c r="AO3115" s="3"/>
      <c r="AP3115" s="3"/>
      <c r="AQ3115" s="3"/>
      <c r="AR3115" s="3"/>
      <c r="AS3115" s="3"/>
      <c r="AT3115" s="3"/>
      <c r="AU3115" s="3"/>
      <c r="AV3115" s="3"/>
      <c r="AW3115" s="3"/>
      <c r="AX3115" s="3"/>
      <c r="AY3115" s="3"/>
      <c r="AZ3115" s="3"/>
      <c r="BA3115" s="3"/>
      <c r="BB3115" s="3"/>
      <c r="BC3115" s="3"/>
      <c r="BD3115" s="3"/>
      <c r="BE3115" s="3"/>
      <c r="BF3115" s="3"/>
      <c r="BG3115" s="3"/>
      <c r="BH3115" s="3"/>
      <c r="BI3115" s="3"/>
      <c r="BJ3115" s="3"/>
      <c r="BK3115" s="3"/>
      <c r="BL3115" s="3"/>
      <c r="BM3115" s="3"/>
    </row>
    <row r="3116" spans="1:65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  <c r="AI3116" s="3"/>
      <c r="AJ3116" s="3"/>
      <c r="AK3116" s="3"/>
      <c r="AL3116" s="3"/>
      <c r="AM3116" s="3"/>
      <c r="AN3116" s="3"/>
      <c r="AO3116" s="3"/>
      <c r="AP3116" s="3"/>
      <c r="AQ3116" s="3"/>
      <c r="AR3116" s="3"/>
      <c r="AS3116" s="3"/>
      <c r="AT3116" s="3"/>
      <c r="AU3116" s="3"/>
      <c r="AV3116" s="3"/>
      <c r="AW3116" s="3"/>
      <c r="AX3116" s="3"/>
      <c r="AY3116" s="3"/>
      <c r="AZ3116" s="3"/>
      <c r="BA3116" s="3"/>
      <c r="BB3116" s="3"/>
      <c r="BC3116" s="3"/>
      <c r="BD3116" s="3"/>
      <c r="BE3116" s="3"/>
      <c r="BF3116" s="3"/>
      <c r="BG3116" s="3"/>
      <c r="BH3116" s="3"/>
      <c r="BI3116" s="3"/>
      <c r="BJ3116" s="3"/>
      <c r="BK3116" s="3"/>
      <c r="BL3116" s="3"/>
      <c r="BM3116" s="3"/>
    </row>
    <row r="3117" spans="1:65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  <c r="AI3117" s="3"/>
      <c r="AJ3117" s="3"/>
      <c r="AK3117" s="3"/>
      <c r="AL3117" s="3"/>
      <c r="AM3117" s="3"/>
      <c r="AN3117" s="3"/>
      <c r="AO3117" s="3"/>
      <c r="AP3117" s="3"/>
      <c r="AQ3117" s="3"/>
      <c r="AR3117" s="3"/>
      <c r="AS3117" s="3"/>
      <c r="AT3117" s="3"/>
      <c r="AU3117" s="3"/>
      <c r="AV3117" s="3"/>
      <c r="AW3117" s="3"/>
      <c r="AX3117" s="3"/>
      <c r="AY3117" s="3"/>
      <c r="AZ3117" s="3"/>
      <c r="BA3117" s="3"/>
      <c r="BB3117" s="3"/>
      <c r="BC3117" s="3"/>
      <c r="BD3117" s="3"/>
      <c r="BE3117" s="3"/>
      <c r="BF3117" s="3"/>
      <c r="BG3117" s="3"/>
      <c r="BH3117" s="3"/>
      <c r="BI3117" s="3"/>
      <c r="BJ3117" s="3"/>
      <c r="BK3117" s="3"/>
      <c r="BL3117" s="3"/>
      <c r="BM3117" s="3"/>
    </row>
    <row r="3118" spans="1:65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  <c r="AI3118" s="3"/>
      <c r="AJ3118" s="3"/>
      <c r="AK3118" s="3"/>
      <c r="AL3118" s="3"/>
      <c r="AM3118" s="3"/>
      <c r="AN3118" s="3"/>
      <c r="AO3118" s="3"/>
      <c r="AP3118" s="3"/>
      <c r="AQ3118" s="3"/>
      <c r="AR3118" s="3"/>
      <c r="AS3118" s="3"/>
      <c r="AT3118" s="3"/>
      <c r="AU3118" s="3"/>
      <c r="AV3118" s="3"/>
      <c r="AW3118" s="3"/>
      <c r="AX3118" s="3"/>
      <c r="AY3118" s="3"/>
      <c r="AZ3118" s="3"/>
      <c r="BA3118" s="3"/>
      <c r="BB3118" s="3"/>
      <c r="BC3118" s="3"/>
      <c r="BD3118" s="3"/>
      <c r="BE3118" s="3"/>
      <c r="BF3118" s="3"/>
      <c r="BG3118" s="3"/>
      <c r="BH3118" s="3"/>
      <c r="BI3118" s="3"/>
      <c r="BJ3118" s="3"/>
      <c r="BK3118" s="3"/>
      <c r="BL3118" s="3"/>
      <c r="BM3118" s="3"/>
    </row>
    <row r="3119" spans="1:65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  <c r="AI3119" s="3"/>
      <c r="AJ3119" s="3"/>
      <c r="AK3119" s="3"/>
      <c r="AL3119" s="3"/>
      <c r="AM3119" s="3"/>
      <c r="AN3119" s="3"/>
      <c r="AO3119" s="3"/>
      <c r="AP3119" s="3"/>
      <c r="AQ3119" s="3"/>
      <c r="AR3119" s="3"/>
      <c r="AS3119" s="3"/>
      <c r="AT3119" s="3"/>
      <c r="AU3119" s="3"/>
      <c r="AV3119" s="3"/>
      <c r="AW3119" s="3"/>
      <c r="AX3119" s="3"/>
      <c r="AY3119" s="3"/>
      <c r="AZ3119" s="3"/>
      <c r="BA3119" s="3"/>
      <c r="BB3119" s="3"/>
      <c r="BC3119" s="3"/>
      <c r="BD3119" s="3"/>
      <c r="BE3119" s="3"/>
      <c r="BF3119" s="3"/>
      <c r="BG3119" s="3"/>
      <c r="BH3119" s="3"/>
      <c r="BI3119" s="3"/>
      <c r="BJ3119" s="3"/>
      <c r="BK3119" s="3"/>
      <c r="BL3119" s="3"/>
      <c r="BM3119" s="3"/>
    </row>
    <row r="3120" spans="1:65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  <c r="AI3120" s="3"/>
      <c r="AJ3120" s="3"/>
      <c r="AK3120" s="3"/>
      <c r="AL3120" s="3"/>
      <c r="AM3120" s="3"/>
      <c r="AN3120" s="3"/>
      <c r="AO3120" s="3"/>
      <c r="AP3120" s="3"/>
      <c r="AQ3120" s="3"/>
      <c r="AR3120" s="3"/>
      <c r="AS3120" s="3"/>
      <c r="AT3120" s="3"/>
      <c r="AU3120" s="3"/>
      <c r="AV3120" s="3"/>
      <c r="AW3120" s="3"/>
      <c r="AX3120" s="3"/>
      <c r="AY3120" s="3"/>
      <c r="AZ3120" s="3"/>
      <c r="BA3120" s="3"/>
      <c r="BB3120" s="3"/>
      <c r="BC3120" s="3"/>
      <c r="BD3120" s="3"/>
      <c r="BE3120" s="3"/>
      <c r="BF3120" s="3"/>
      <c r="BG3120" s="3"/>
      <c r="BH3120" s="3"/>
      <c r="BI3120" s="3"/>
      <c r="BJ3120" s="3"/>
      <c r="BK3120" s="3"/>
      <c r="BL3120" s="3"/>
      <c r="BM3120" s="3"/>
    </row>
    <row r="3121" spans="1:65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  <c r="AI3121" s="3"/>
      <c r="AJ3121" s="3"/>
      <c r="AK3121" s="3"/>
      <c r="AL3121" s="3"/>
      <c r="AM3121" s="3"/>
      <c r="AN3121" s="3"/>
      <c r="AO3121" s="3"/>
      <c r="AP3121" s="3"/>
      <c r="AQ3121" s="3"/>
      <c r="AR3121" s="3"/>
      <c r="AS3121" s="3"/>
      <c r="AT3121" s="3"/>
      <c r="AU3121" s="3"/>
      <c r="AV3121" s="3"/>
      <c r="AW3121" s="3"/>
      <c r="AX3121" s="3"/>
      <c r="AY3121" s="3"/>
      <c r="AZ3121" s="3"/>
      <c r="BA3121" s="3"/>
      <c r="BB3121" s="3"/>
      <c r="BC3121" s="3"/>
      <c r="BD3121" s="3"/>
      <c r="BE3121" s="3"/>
      <c r="BF3121" s="3"/>
      <c r="BG3121" s="3"/>
      <c r="BH3121" s="3"/>
      <c r="BI3121" s="3"/>
      <c r="BJ3121" s="3"/>
      <c r="BK3121" s="3"/>
      <c r="BL3121" s="3"/>
      <c r="BM3121" s="3"/>
    </row>
    <row r="3122" spans="1:65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  <c r="AI3122" s="3"/>
      <c r="AJ3122" s="3"/>
      <c r="AK3122" s="3"/>
      <c r="AL3122" s="3"/>
      <c r="AM3122" s="3"/>
      <c r="AN3122" s="3"/>
      <c r="AO3122" s="3"/>
      <c r="AP3122" s="3"/>
      <c r="AQ3122" s="3"/>
      <c r="AR3122" s="3"/>
      <c r="AS3122" s="3"/>
      <c r="AT3122" s="3"/>
      <c r="AU3122" s="3"/>
      <c r="AV3122" s="3"/>
      <c r="AW3122" s="3"/>
      <c r="AX3122" s="3"/>
      <c r="AY3122" s="3"/>
      <c r="AZ3122" s="3"/>
      <c r="BA3122" s="3"/>
      <c r="BB3122" s="3"/>
      <c r="BC3122" s="3"/>
      <c r="BD3122" s="3"/>
      <c r="BE3122" s="3"/>
      <c r="BF3122" s="3"/>
      <c r="BG3122" s="3"/>
      <c r="BH3122" s="3"/>
      <c r="BI3122" s="3"/>
      <c r="BJ3122" s="3"/>
      <c r="BK3122" s="3"/>
      <c r="BL3122" s="3"/>
      <c r="BM3122" s="3"/>
    </row>
    <row r="3123" spans="1:65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  <c r="AI3123" s="3"/>
      <c r="AJ3123" s="3"/>
      <c r="AK3123" s="3"/>
      <c r="AL3123" s="3"/>
      <c r="AM3123" s="3"/>
      <c r="AN3123" s="3"/>
      <c r="AO3123" s="3"/>
      <c r="AP3123" s="3"/>
      <c r="AQ3123" s="3"/>
      <c r="AR3123" s="3"/>
      <c r="AS3123" s="3"/>
      <c r="AT3123" s="3"/>
      <c r="AU3123" s="3"/>
      <c r="AV3123" s="3"/>
      <c r="AW3123" s="3"/>
      <c r="AX3123" s="3"/>
      <c r="AY3123" s="3"/>
      <c r="AZ3123" s="3"/>
      <c r="BA3123" s="3"/>
      <c r="BB3123" s="3"/>
      <c r="BC3123" s="3"/>
      <c r="BD3123" s="3"/>
      <c r="BE3123" s="3"/>
      <c r="BF3123" s="3"/>
      <c r="BG3123" s="3"/>
      <c r="BH3123" s="3"/>
      <c r="BI3123" s="3"/>
      <c r="BJ3123" s="3"/>
      <c r="BK3123" s="3"/>
      <c r="BL3123" s="3"/>
      <c r="BM3123" s="3"/>
    </row>
    <row r="3124" spans="1:65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  <c r="AI3124" s="3"/>
      <c r="AJ3124" s="3"/>
      <c r="AK3124" s="3"/>
      <c r="AL3124" s="3"/>
      <c r="AM3124" s="3"/>
      <c r="AN3124" s="3"/>
      <c r="AO3124" s="3"/>
      <c r="AP3124" s="3"/>
      <c r="AQ3124" s="3"/>
      <c r="AR3124" s="3"/>
      <c r="AS3124" s="3"/>
      <c r="AT3124" s="3"/>
      <c r="AU3124" s="3"/>
      <c r="AV3124" s="3"/>
      <c r="AW3124" s="3"/>
      <c r="AX3124" s="3"/>
      <c r="AY3124" s="3"/>
      <c r="AZ3124" s="3"/>
      <c r="BA3124" s="3"/>
      <c r="BB3124" s="3"/>
      <c r="BC3124" s="3"/>
      <c r="BD3124" s="3"/>
      <c r="BE3124" s="3"/>
      <c r="BF3124" s="3"/>
      <c r="BG3124" s="3"/>
      <c r="BH3124" s="3"/>
      <c r="BI3124" s="3"/>
      <c r="BJ3124" s="3"/>
      <c r="BK3124" s="3"/>
      <c r="BL3124" s="3"/>
      <c r="BM3124" s="3"/>
    </row>
    <row r="3125" spans="1:65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  <c r="AI3125" s="3"/>
      <c r="AJ3125" s="3"/>
      <c r="AK3125" s="3"/>
      <c r="AL3125" s="3"/>
      <c r="AM3125" s="3"/>
      <c r="AN3125" s="3"/>
      <c r="AO3125" s="3"/>
      <c r="AP3125" s="3"/>
      <c r="AQ3125" s="3"/>
      <c r="AR3125" s="3"/>
      <c r="AS3125" s="3"/>
      <c r="AT3125" s="3"/>
      <c r="AU3125" s="3"/>
      <c r="AV3125" s="3"/>
      <c r="AW3125" s="3"/>
      <c r="AX3125" s="3"/>
      <c r="AY3125" s="3"/>
      <c r="AZ3125" s="3"/>
      <c r="BA3125" s="3"/>
      <c r="BB3125" s="3"/>
      <c r="BC3125" s="3"/>
      <c r="BD3125" s="3"/>
      <c r="BE3125" s="3"/>
      <c r="BF3125" s="3"/>
      <c r="BG3125" s="3"/>
      <c r="BH3125" s="3"/>
      <c r="BI3125" s="3"/>
      <c r="BJ3125" s="3"/>
      <c r="BK3125" s="3"/>
      <c r="BL3125" s="3"/>
      <c r="BM3125" s="3"/>
    </row>
    <row r="3126" spans="1:65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  <c r="AI3126" s="3"/>
      <c r="AJ3126" s="3"/>
      <c r="AK3126" s="3"/>
      <c r="AL3126" s="3"/>
      <c r="AM3126" s="3"/>
      <c r="AN3126" s="3"/>
      <c r="AO3126" s="3"/>
      <c r="AP3126" s="3"/>
      <c r="AQ3126" s="3"/>
      <c r="AR3126" s="3"/>
      <c r="AS3126" s="3"/>
      <c r="AT3126" s="3"/>
      <c r="AU3126" s="3"/>
      <c r="AV3126" s="3"/>
      <c r="AW3126" s="3"/>
      <c r="AX3126" s="3"/>
      <c r="AY3126" s="3"/>
      <c r="AZ3126" s="3"/>
      <c r="BA3126" s="3"/>
      <c r="BB3126" s="3"/>
      <c r="BC3126" s="3"/>
      <c r="BD3126" s="3"/>
      <c r="BE3126" s="3"/>
      <c r="BF3126" s="3"/>
      <c r="BG3126" s="3"/>
      <c r="BH3126" s="3"/>
      <c r="BI3126" s="3"/>
      <c r="BJ3126" s="3"/>
      <c r="BK3126" s="3"/>
      <c r="BL3126" s="3"/>
      <c r="BM3126" s="3"/>
    </row>
    <row r="3127" spans="1:65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  <c r="AI3127" s="3"/>
      <c r="AJ3127" s="3"/>
      <c r="AK3127" s="3"/>
      <c r="AL3127" s="3"/>
      <c r="AM3127" s="3"/>
      <c r="AN3127" s="3"/>
      <c r="AO3127" s="3"/>
      <c r="AP3127" s="3"/>
      <c r="AQ3127" s="3"/>
      <c r="AR3127" s="3"/>
      <c r="AS3127" s="3"/>
      <c r="AT3127" s="3"/>
      <c r="AU3127" s="3"/>
      <c r="AV3127" s="3"/>
      <c r="AW3127" s="3"/>
      <c r="AX3127" s="3"/>
      <c r="AY3127" s="3"/>
      <c r="AZ3127" s="3"/>
      <c r="BA3127" s="3"/>
      <c r="BB3127" s="3"/>
      <c r="BC3127" s="3"/>
      <c r="BD3127" s="3"/>
      <c r="BE3127" s="3"/>
      <c r="BF3127" s="3"/>
      <c r="BG3127" s="3"/>
      <c r="BH3127" s="3"/>
      <c r="BI3127" s="3"/>
      <c r="BJ3127" s="3"/>
      <c r="BK3127" s="3"/>
      <c r="BL3127" s="3"/>
      <c r="BM3127" s="3"/>
    </row>
    <row r="3128" spans="1:65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  <c r="AI3128" s="3"/>
      <c r="AJ3128" s="3"/>
      <c r="AK3128" s="3"/>
      <c r="AL3128" s="3"/>
      <c r="AM3128" s="3"/>
      <c r="AN3128" s="3"/>
      <c r="AO3128" s="3"/>
      <c r="AP3128" s="3"/>
      <c r="AQ3128" s="3"/>
      <c r="AR3128" s="3"/>
      <c r="AS3128" s="3"/>
      <c r="AT3128" s="3"/>
      <c r="AU3128" s="3"/>
      <c r="AV3128" s="3"/>
      <c r="AW3128" s="3"/>
      <c r="AX3128" s="3"/>
      <c r="AY3128" s="3"/>
      <c r="AZ3128" s="3"/>
      <c r="BA3128" s="3"/>
      <c r="BB3128" s="3"/>
      <c r="BC3128" s="3"/>
      <c r="BD3128" s="3"/>
      <c r="BE3128" s="3"/>
      <c r="BF3128" s="3"/>
      <c r="BG3128" s="3"/>
      <c r="BH3128" s="3"/>
      <c r="BI3128" s="3"/>
      <c r="BJ3128" s="3"/>
      <c r="BK3128" s="3"/>
      <c r="BL3128" s="3"/>
      <c r="BM3128" s="3"/>
    </row>
    <row r="3129" spans="1:65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  <c r="AI3129" s="3"/>
      <c r="AJ3129" s="3"/>
      <c r="AK3129" s="3"/>
      <c r="AL3129" s="3"/>
      <c r="AM3129" s="3"/>
      <c r="AN3129" s="3"/>
      <c r="AO3129" s="3"/>
      <c r="AP3129" s="3"/>
      <c r="AQ3129" s="3"/>
      <c r="AR3129" s="3"/>
      <c r="AS3129" s="3"/>
      <c r="AT3129" s="3"/>
      <c r="AU3129" s="3"/>
      <c r="AV3129" s="3"/>
      <c r="AW3129" s="3"/>
      <c r="AX3129" s="3"/>
      <c r="AY3129" s="3"/>
      <c r="AZ3129" s="3"/>
      <c r="BA3129" s="3"/>
      <c r="BB3129" s="3"/>
      <c r="BC3129" s="3"/>
      <c r="BD3129" s="3"/>
      <c r="BE3129" s="3"/>
      <c r="BF3129" s="3"/>
      <c r="BG3129" s="3"/>
      <c r="BH3129" s="3"/>
      <c r="BI3129" s="3"/>
      <c r="BJ3129" s="3"/>
      <c r="BK3129" s="3"/>
      <c r="BL3129" s="3"/>
      <c r="BM3129" s="3"/>
    </row>
    <row r="3130" spans="1:65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  <c r="AI3130" s="3"/>
      <c r="AJ3130" s="3"/>
      <c r="AK3130" s="3"/>
      <c r="AL3130" s="3"/>
      <c r="AM3130" s="3"/>
      <c r="AN3130" s="3"/>
      <c r="AO3130" s="3"/>
      <c r="AP3130" s="3"/>
      <c r="AQ3130" s="3"/>
      <c r="AR3130" s="3"/>
      <c r="AS3130" s="3"/>
      <c r="AT3130" s="3"/>
      <c r="AU3130" s="3"/>
      <c r="AV3130" s="3"/>
      <c r="AW3130" s="3"/>
      <c r="AX3130" s="3"/>
      <c r="AY3130" s="3"/>
      <c r="AZ3130" s="3"/>
      <c r="BA3130" s="3"/>
      <c r="BB3130" s="3"/>
      <c r="BC3130" s="3"/>
      <c r="BD3130" s="3"/>
      <c r="BE3130" s="3"/>
      <c r="BF3130" s="3"/>
      <c r="BG3130" s="3"/>
      <c r="BH3130" s="3"/>
      <c r="BI3130" s="3"/>
      <c r="BJ3130" s="3"/>
      <c r="BK3130" s="3"/>
      <c r="BL3130" s="3"/>
      <c r="BM3130" s="3"/>
    </row>
    <row r="3131" spans="1:65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  <c r="AI3131" s="3"/>
      <c r="AJ3131" s="3"/>
      <c r="AK3131" s="3"/>
      <c r="AL3131" s="3"/>
      <c r="AM3131" s="3"/>
      <c r="AN3131" s="3"/>
      <c r="AO3131" s="3"/>
      <c r="AP3131" s="3"/>
      <c r="AQ3131" s="3"/>
      <c r="AR3131" s="3"/>
      <c r="AS3131" s="3"/>
      <c r="AT3131" s="3"/>
      <c r="AU3131" s="3"/>
      <c r="AV3131" s="3"/>
      <c r="AW3131" s="3"/>
      <c r="AX3131" s="3"/>
      <c r="AY3131" s="3"/>
      <c r="AZ3131" s="3"/>
      <c r="BA3131" s="3"/>
      <c r="BB3131" s="3"/>
      <c r="BC3131" s="3"/>
      <c r="BD3131" s="3"/>
      <c r="BE3131" s="3"/>
      <c r="BF3131" s="3"/>
      <c r="BG3131" s="3"/>
      <c r="BH3131" s="3"/>
      <c r="BI3131" s="3"/>
      <c r="BJ3131" s="3"/>
      <c r="BK3131" s="3"/>
      <c r="BL3131" s="3"/>
      <c r="BM3131" s="3"/>
    </row>
    <row r="3132" spans="1:65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  <c r="AI3132" s="3"/>
      <c r="AJ3132" s="3"/>
      <c r="AK3132" s="3"/>
      <c r="AL3132" s="3"/>
      <c r="AM3132" s="3"/>
      <c r="AN3132" s="3"/>
      <c r="AO3132" s="3"/>
      <c r="AP3132" s="3"/>
      <c r="AQ3132" s="3"/>
      <c r="AR3132" s="3"/>
      <c r="AS3132" s="3"/>
      <c r="AT3132" s="3"/>
      <c r="AU3132" s="3"/>
      <c r="AV3132" s="3"/>
      <c r="AW3132" s="3"/>
      <c r="AX3132" s="3"/>
      <c r="AY3132" s="3"/>
      <c r="AZ3132" s="3"/>
      <c r="BA3132" s="3"/>
      <c r="BB3132" s="3"/>
      <c r="BC3132" s="3"/>
      <c r="BD3132" s="3"/>
      <c r="BE3132" s="3"/>
      <c r="BF3132" s="3"/>
      <c r="BG3132" s="3"/>
      <c r="BH3132" s="3"/>
      <c r="BI3132" s="3"/>
      <c r="BJ3132" s="3"/>
      <c r="BK3132" s="3"/>
      <c r="BL3132" s="3"/>
      <c r="BM3132" s="3"/>
    </row>
    <row r="3133" spans="1:65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  <c r="AI3133" s="3"/>
      <c r="AJ3133" s="3"/>
      <c r="AK3133" s="3"/>
      <c r="AL3133" s="3"/>
      <c r="AM3133" s="3"/>
      <c r="AN3133" s="3"/>
      <c r="AO3133" s="3"/>
      <c r="AP3133" s="3"/>
      <c r="AQ3133" s="3"/>
      <c r="AR3133" s="3"/>
      <c r="AS3133" s="3"/>
      <c r="AT3133" s="3"/>
      <c r="AU3133" s="3"/>
      <c r="AV3133" s="3"/>
      <c r="AW3133" s="3"/>
      <c r="AX3133" s="3"/>
      <c r="AY3133" s="3"/>
      <c r="AZ3133" s="3"/>
      <c r="BA3133" s="3"/>
      <c r="BB3133" s="3"/>
      <c r="BC3133" s="3"/>
      <c r="BD3133" s="3"/>
      <c r="BE3133" s="3"/>
      <c r="BF3133" s="3"/>
      <c r="BG3133" s="3"/>
      <c r="BH3133" s="3"/>
      <c r="BI3133" s="3"/>
      <c r="BJ3133" s="3"/>
      <c r="BK3133" s="3"/>
      <c r="BL3133" s="3"/>
      <c r="BM3133" s="3"/>
    </row>
    <row r="3134" spans="1:65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  <c r="AI3134" s="3"/>
      <c r="AJ3134" s="3"/>
      <c r="AK3134" s="3"/>
      <c r="AL3134" s="3"/>
      <c r="AM3134" s="3"/>
      <c r="AN3134" s="3"/>
      <c r="AO3134" s="3"/>
      <c r="AP3134" s="3"/>
      <c r="AQ3134" s="3"/>
      <c r="AR3134" s="3"/>
      <c r="AS3134" s="3"/>
      <c r="AT3134" s="3"/>
      <c r="AU3134" s="3"/>
      <c r="AV3134" s="3"/>
      <c r="AW3134" s="3"/>
      <c r="AX3134" s="3"/>
      <c r="AY3134" s="3"/>
      <c r="AZ3134" s="3"/>
      <c r="BA3134" s="3"/>
      <c r="BB3134" s="3"/>
      <c r="BC3134" s="3"/>
      <c r="BD3134" s="3"/>
      <c r="BE3134" s="3"/>
      <c r="BF3134" s="3"/>
      <c r="BG3134" s="3"/>
      <c r="BH3134" s="3"/>
      <c r="BI3134" s="3"/>
      <c r="BJ3134" s="3"/>
      <c r="BK3134" s="3"/>
      <c r="BL3134" s="3"/>
      <c r="BM3134" s="3"/>
    </row>
    <row r="3135" spans="1:65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  <c r="AI3135" s="3"/>
      <c r="AJ3135" s="3"/>
      <c r="AK3135" s="3"/>
      <c r="AL3135" s="3"/>
      <c r="AM3135" s="3"/>
      <c r="AN3135" s="3"/>
      <c r="AO3135" s="3"/>
      <c r="AP3135" s="3"/>
      <c r="AQ3135" s="3"/>
      <c r="AR3135" s="3"/>
      <c r="AS3135" s="3"/>
      <c r="AT3135" s="3"/>
      <c r="AU3135" s="3"/>
      <c r="AV3135" s="3"/>
      <c r="AW3135" s="3"/>
      <c r="AX3135" s="3"/>
      <c r="AY3135" s="3"/>
      <c r="AZ3135" s="3"/>
      <c r="BA3135" s="3"/>
      <c r="BB3135" s="3"/>
      <c r="BC3135" s="3"/>
      <c r="BD3135" s="3"/>
      <c r="BE3135" s="3"/>
      <c r="BF3135" s="3"/>
      <c r="BG3135" s="3"/>
      <c r="BH3135" s="3"/>
      <c r="BI3135" s="3"/>
      <c r="BJ3135" s="3"/>
      <c r="BK3135" s="3"/>
      <c r="BL3135" s="3"/>
      <c r="BM3135" s="3"/>
    </row>
    <row r="3136" spans="1:65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  <c r="AI3136" s="3"/>
      <c r="AJ3136" s="3"/>
      <c r="AK3136" s="3"/>
      <c r="AL3136" s="3"/>
      <c r="AM3136" s="3"/>
      <c r="AN3136" s="3"/>
      <c r="AO3136" s="3"/>
      <c r="AP3136" s="3"/>
      <c r="AQ3136" s="3"/>
      <c r="AR3136" s="3"/>
      <c r="AS3136" s="3"/>
      <c r="AT3136" s="3"/>
      <c r="AU3136" s="3"/>
      <c r="AV3136" s="3"/>
      <c r="AW3136" s="3"/>
      <c r="AX3136" s="3"/>
      <c r="AY3136" s="3"/>
      <c r="AZ3136" s="3"/>
      <c r="BA3136" s="3"/>
      <c r="BB3136" s="3"/>
      <c r="BC3136" s="3"/>
      <c r="BD3136" s="3"/>
      <c r="BE3136" s="3"/>
      <c r="BF3136" s="3"/>
      <c r="BG3136" s="3"/>
      <c r="BH3136" s="3"/>
      <c r="BI3136" s="3"/>
      <c r="BJ3136" s="3"/>
      <c r="BK3136" s="3"/>
      <c r="BL3136" s="3"/>
      <c r="BM3136" s="3"/>
    </row>
    <row r="3137" spans="1:65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  <c r="AI3137" s="3"/>
      <c r="AJ3137" s="3"/>
      <c r="AK3137" s="3"/>
      <c r="AL3137" s="3"/>
      <c r="AM3137" s="3"/>
      <c r="AN3137" s="3"/>
      <c r="AO3137" s="3"/>
      <c r="AP3137" s="3"/>
      <c r="AQ3137" s="3"/>
      <c r="AR3137" s="3"/>
      <c r="AS3137" s="3"/>
      <c r="AT3137" s="3"/>
      <c r="AU3137" s="3"/>
      <c r="AV3137" s="3"/>
      <c r="AW3137" s="3"/>
      <c r="AX3137" s="3"/>
      <c r="AY3137" s="3"/>
      <c r="AZ3137" s="3"/>
      <c r="BA3137" s="3"/>
      <c r="BB3137" s="3"/>
      <c r="BC3137" s="3"/>
      <c r="BD3137" s="3"/>
      <c r="BE3137" s="3"/>
      <c r="BF3137" s="3"/>
      <c r="BG3137" s="3"/>
      <c r="BH3137" s="3"/>
      <c r="BI3137" s="3"/>
      <c r="BJ3137" s="3"/>
      <c r="BK3137" s="3"/>
      <c r="BL3137" s="3"/>
      <c r="BM3137" s="3"/>
    </row>
    <row r="3138" spans="1:65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  <c r="AI3138" s="3"/>
      <c r="AJ3138" s="3"/>
      <c r="AK3138" s="3"/>
      <c r="AL3138" s="3"/>
      <c r="AM3138" s="3"/>
      <c r="AN3138" s="3"/>
      <c r="AO3138" s="3"/>
      <c r="AP3138" s="3"/>
      <c r="AQ3138" s="3"/>
      <c r="AR3138" s="3"/>
      <c r="AS3138" s="3"/>
      <c r="AT3138" s="3"/>
      <c r="AU3138" s="3"/>
      <c r="AV3138" s="3"/>
      <c r="AW3138" s="3"/>
      <c r="AX3138" s="3"/>
      <c r="AY3138" s="3"/>
      <c r="AZ3138" s="3"/>
      <c r="BA3138" s="3"/>
      <c r="BB3138" s="3"/>
      <c r="BC3138" s="3"/>
      <c r="BD3138" s="3"/>
      <c r="BE3138" s="3"/>
      <c r="BF3138" s="3"/>
      <c r="BG3138" s="3"/>
      <c r="BH3138" s="3"/>
      <c r="BI3138" s="3"/>
      <c r="BJ3138" s="3"/>
      <c r="BK3138" s="3"/>
      <c r="BL3138" s="3"/>
      <c r="BM3138" s="3"/>
    </row>
    <row r="3139" spans="1:65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  <c r="AI3139" s="3"/>
      <c r="AJ3139" s="3"/>
      <c r="AK3139" s="3"/>
      <c r="AL3139" s="3"/>
      <c r="AM3139" s="3"/>
      <c r="AN3139" s="3"/>
      <c r="AO3139" s="3"/>
      <c r="AP3139" s="3"/>
      <c r="AQ3139" s="3"/>
      <c r="AR3139" s="3"/>
      <c r="AS3139" s="3"/>
      <c r="AT3139" s="3"/>
      <c r="AU3139" s="3"/>
      <c r="AV3139" s="3"/>
      <c r="AW3139" s="3"/>
      <c r="AX3139" s="3"/>
      <c r="AY3139" s="3"/>
      <c r="AZ3139" s="3"/>
      <c r="BA3139" s="3"/>
      <c r="BB3139" s="3"/>
      <c r="BC3139" s="3"/>
      <c r="BD3139" s="3"/>
      <c r="BE3139" s="3"/>
      <c r="BF3139" s="3"/>
      <c r="BG3139" s="3"/>
      <c r="BH3139" s="3"/>
      <c r="BI3139" s="3"/>
      <c r="BJ3139" s="3"/>
      <c r="BK3139" s="3"/>
      <c r="BL3139" s="3"/>
      <c r="BM3139" s="3"/>
    </row>
    <row r="3140" spans="1:65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  <c r="AI3140" s="3"/>
      <c r="AJ3140" s="3"/>
      <c r="AK3140" s="3"/>
      <c r="AL3140" s="3"/>
      <c r="AM3140" s="3"/>
      <c r="AN3140" s="3"/>
      <c r="AO3140" s="3"/>
      <c r="AP3140" s="3"/>
      <c r="AQ3140" s="3"/>
      <c r="AR3140" s="3"/>
      <c r="AS3140" s="3"/>
      <c r="AT3140" s="3"/>
      <c r="AU3140" s="3"/>
      <c r="AV3140" s="3"/>
      <c r="AW3140" s="3"/>
      <c r="AX3140" s="3"/>
      <c r="AY3140" s="3"/>
      <c r="AZ3140" s="3"/>
      <c r="BA3140" s="3"/>
      <c r="BB3140" s="3"/>
      <c r="BC3140" s="3"/>
      <c r="BD3140" s="3"/>
      <c r="BE3140" s="3"/>
      <c r="BF3140" s="3"/>
      <c r="BG3140" s="3"/>
      <c r="BH3140" s="3"/>
      <c r="BI3140" s="3"/>
      <c r="BJ3140" s="3"/>
      <c r="BK3140" s="3"/>
      <c r="BL3140" s="3"/>
      <c r="BM3140" s="3"/>
    </row>
    <row r="3141" spans="1:65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  <c r="AI3141" s="3"/>
      <c r="AJ3141" s="3"/>
      <c r="AK3141" s="3"/>
      <c r="AL3141" s="3"/>
      <c r="AM3141" s="3"/>
      <c r="AN3141" s="3"/>
      <c r="AO3141" s="3"/>
      <c r="AP3141" s="3"/>
      <c r="AQ3141" s="3"/>
      <c r="AR3141" s="3"/>
      <c r="AS3141" s="3"/>
      <c r="AT3141" s="3"/>
      <c r="AU3141" s="3"/>
      <c r="AV3141" s="3"/>
      <c r="AW3141" s="3"/>
      <c r="AX3141" s="3"/>
      <c r="AY3141" s="3"/>
      <c r="AZ3141" s="3"/>
      <c r="BA3141" s="3"/>
      <c r="BB3141" s="3"/>
      <c r="BC3141" s="3"/>
      <c r="BD3141" s="3"/>
      <c r="BE3141" s="3"/>
      <c r="BF3141" s="3"/>
      <c r="BG3141" s="3"/>
      <c r="BH3141" s="3"/>
      <c r="BI3141" s="3"/>
      <c r="BJ3141" s="3"/>
      <c r="BK3141" s="3"/>
      <c r="BL3141" s="3"/>
      <c r="BM3141" s="3"/>
    </row>
    <row r="3142" spans="1:65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  <c r="AI3142" s="3"/>
      <c r="AJ3142" s="3"/>
      <c r="AK3142" s="3"/>
      <c r="AL3142" s="3"/>
      <c r="AM3142" s="3"/>
      <c r="AN3142" s="3"/>
      <c r="AO3142" s="3"/>
      <c r="AP3142" s="3"/>
      <c r="AQ3142" s="3"/>
      <c r="AR3142" s="3"/>
      <c r="AS3142" s="3"/>
      <c r="AT3142" s="3"/>
      <c r="AU3142" s="3"/>
      <c r="AV3142" s="3"/>
      <c r="AW3142" s="3"/>
      <c r="AX3142" s="3"/>
      <c r="AY3142" s="3"/>
      <c r="AZ3142" s="3"/>
      <c r="BA3142" s="3"/>
      <c r="BB3142" s="3"/>
      <c r="BC3142" s="3"/>
      <c r="BD3142" s="3"/>
      <c r="BE3142" s="3"/>
      <c r="BF3142" s="3"/>
      <c r="BG3142" s="3"/>
      <c r="BH3142" s="3"/>
      <c r="BI3142" s="3"/>
      <c r="BJ3142" s="3"/>
      <c r="BK3142" s="3"/>
      <c r="BL3142" s="3"/>
      <c r="BM3142" s="3"/>
    </row>
    <row r="3143" spans="1:65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  <c r="AI3143" s="3"/>
      <c r="AJ3143" s="3"/>
      <c r="AK3143" s="3"/>
      <c r="AL3143" s="3"/>
      <c r="AM3143" s="3"/>
      <c r="AN3143" s="3"/>
      <c r="AO3143" s="3"/>
      <c r="AP3143" s="3"/>
      <c r="AQ3143" s="3"/>
      <c r="AR3143" s="3"/>
      <c r="AS3143" s="3"/>
      <c r="AT3143" s="3"/>
      <c r="AU3143" s="3"/>
      <c r="AV3143" s="3"/>
      <c r="AW3143" s="3"/>
      <c r="AX3143" s="3"/>
      <c r="AY3143" s="3"/>
      <c r="AZ3143" s="3"/>
      <c r="BA3143" s="3"/>
      <c r="BB3143" s="3"/>
      <c r="BC3143" s="3"/>
      <c r="BD3143" s="3"/>
      <c r="BE3143" s="3"/>
      <c r="BF3143" s="3"/>
      <c r="BG3143" s="3"/>
      <c r="BH3143" s="3"/>
      <c r="BI3143" s="3"/>
      <c r="BJ3143" s="3"/>
      <c r="BK3143" s="3"/>
      <c r="BL3143" s="3"/>
      <c r="BM3143" s="3"/>
    </row>
    <row r="3144" spans="1:65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  <c r="AI3144" s="3"/>
      <c r="AJ3144" s="3"/>
      <c r="AK3144" s="3"/>
      <c r="AL3144" s="3"/>
      <c r="AM3144" s="3"/>
      <c r="AN3144" s="3"/>
      <c r="AO3144" s="3"/>
      <c r="AP3144" s="3"/>
      <c r="AQ3144" s="3"/>
      <c r="AR3144" s="3"/>
      <c r="AS3144" s="3"/>
      <c r="AT3144" s="3"/>
      <c r="AU3144" s="3"/>
      <c r="AV3144" s="3"/>
      <c r="AW3144" s="3"/>
      <c r="AX3144" s="3"/>
      <c r="AY3144" s="3"/>
      <c r="AZ3144" s="3"/>
      <c r="BA3144" s="3"/>
      <c r="BB3144" s="3"/>
      <c r="BC3144" s="3"/>
      <c r="BD3144" s="3"/>
      <c r="BE3144" s="3"/>
      <c r="BF3144" s="3"/>
      <c r="BG3144" s="3"/>
      <c r="BH3144" s="3"/>
      <c r="BI3144" s="3"/>
      <c r="BJ3144" s="3"/>
      <c r="BK3144" s="3"/>
      <c r="BL3144" s="3"/>
      <c r="BM3144" s="3"/>
    </row>
    <row r="3145" spans="1:65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  <c r="AI3145" s="3"/>
      <c r="AJ3145" s="3"/>
      <c r="AK3145" s="3"/>
      <c r="AL3145" s="3"/>
      <c r="AM3145" s="3"/>
      <c r="AN3145" s="3"/>
      <c r="AO3145" s="3"/>
      <c r="AP3145" s="3"/>
      <c r="AQ3145" s="3"/>
      <c r="AR3145" s="3"/>
      <c r="AS3145" s="3"/>
      <c r="AT3145" s="3"/>
      <c r="AU3145" s="3"/>
      <c r="AV3145" s="3"/>
      <c r="AW3145" s="3"/>
      <c r="AX3145" s="3"/>
      <c r="AY3145" s="3"/>
      <c r="AZ3145" s="3"/>
      <c r="BA3145" s="3"/>
      <c r="BB3145" s="3"/>
      <c r="BC3145" s="3"/>
      <c r="BD3145" s="3"/>
      <c r="BE3145" s="3"/>
      <c r="BF3145" s="3"/>
      <c r="BG3145" s="3"/>
      <c r="BH3145" s="3"/>
      <c r="BI3145" s="3"/>
      <c r="BJ3145" s="3"/>
      <c r="BK3145" s="3"/>
      <c r="BL3145" s="3"/>
      <c r="BM3145" s="3"/>
    </row>
    <row r="3146" spans="1:65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  <c r="AI3146" s="3"/>
      <c r="AJ3146" s="3"/>
      <c r="AK3146" s="3"/>
      <c r="AL3146" s="3"/>
      <c r="AM3146" s="3"/>
      <c r="AN3146" s="3"/>
      <c r="AO3146" s="3"/>
      <c r="AP3146" s="3"/>
      <c r="AQ3146" s="3"/>
      <c r="AR3146" s="3"/>
      <c r="AS3146" s="3"/>
      <c r="AT3146" s="3"/>
      <c r="AU3146" s="3"/>
      <c r="AV3146" s="3"/>
      <c r="AW3146" s="3"/>
      <c r="AX3146" s="3"/>
      <c r="AY3146" s="3"/>
      <c r="AZ3146" s="3"/>
      <c r="BA3146" s="3"/>
      <c r="BB3146" s="3"/>
      <c r="BC3146" s="3"/>
      <c r="BD3146" s="3"/>
      <c r="BE3146" s="3"/>
      <c r="BF3146" s="3"/>
      <c r="BG3146" s="3"/>
      <c r="BH3146" s="3"/>
      <c r="BI3146" s="3"/>
      <c r="BJ3146" s="3"/>
      <c r="BK3146" s="3"/>
      <c r="BL3146" s="3"/>
      <c r="BM3146" s="3"/>
    </row>
    <row r="3147" spans="1:65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  <c r="AI3147" s="3"/>
      <c r="AJ3147" s="3"/>
      <c r="AK3147" s="3"/>
      <c r="AL3147" s="3"/>
      <c r="AM3147" s="3"/>
      <c r="AN3147" s="3"/>
      <c r="AO3147" s="3"/>
      <c r="AP3147" s="3"/>
      <c r="AQ3147" s="3"/>
      <c r="AR3147" s="3"/>
      <c r="AS3147" s="3"/>
      <c r="AT3147" s="3"/>
      <c r="AU3147" s="3"/>
      <c r="AV3147" s="3"/>
      <c r="AW3147" s="3"/>
      <c r="AX3147" s="3"/>
      <c r="AY3147" s="3"/>
      <c r="AZ3147" s="3"/>
      <c r="BA3147" s="3"/>
      <c r="BB3147" s="3"/>
      <c r="BC3147" s="3"/>
      <c r="BD3147" s="3"/>
      <c r="BE3147" s="3"/>
      <c r="BF3147" s="3"/>
      <c r="BG3147" s="3"/>
      <c r="BH3147" s="3"/>
      <c r="BI3147" s="3"/>
      <c r="BJ3147" s="3"/>
      <c r="BK3147" s="3"/>
      <c r="BL3147" s="3"/>
      <c r="BM3147" s="3"/>
    </row>
    <row r="3148" spans="1:65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  <c r="AI3148" s="3"/>
      <c r="AJ3148" s="3"/>
      <c r="AK3148" s="3"/>
      <c r="AL3148" s="3"/>
      <c r="AM3148" s="3"/>
      <c r="AN3148" s="3"/>
      <c r="AO3148" s="3"/>
      <c r="AP3148" s="3"/>
      <c r="AQ3148" s="3"/>
      <c r="AR3148" s="3"/>
      <c r="AS3148" s="3"/>
      <c r="AT3148" s="3"/>
      <c r="AU3148" s="3"/>
      <c r="AV3148" s="3"/>
      <c r="AW3148" s="3"/>
      <c r="AX3148" s="3"/>
      <c r="AY3148" s="3"/>
      <c r="AZ3148" s="3"/>
      <c r="BA3148" s="3"/>
      <c r="BB3148" s="3"/>
      <c r="BC3148" s="3"/>
      <c r="BD3148" s="3"/>
      <c r="BE3148" s="3"/>
      <c r="BF3148" s="3"/>
      <c r="BG3148" s="3"/>
      <c r="BH3148" s="3"/>
      <c r="BI3148" s="3"/>
      <c r="BJ3148" s="3"/>
      <c r="BK3148" s="3"/>
      <c r="BL3148" s="3"/>
      <c r="BM3148" s="3"/>
    </row>
    <row r="3149" spans="1:65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  <c r="AI3149" s="3"/>
      <c r="AJ3149" s="3"/>
      <c r="AK3149" s="3"/>
      <c r="AL3149" s="3"/>
      <c r="AM3149" s="3"/>
      <c r="AN3149" s="3"/>
      <c r="AO3149" s="3"/>
      <c r="AP3149" s="3"/>
      <c r="AQ3149" s="3"/>
      <c r="AR3149" s="3"/>
      <c r="AS3149" s="3"/>
      <c r="AT3149" s="3"/>
      <c r="AU3149" s="3"/>
      <c r="AV3149" s="3"/>
      <c r="AW3149" s="3"/>
      <c r="AX3149" s="3"/>
      <c r="AY3149" s="3"/>
      <c r="AZ3149" s="3"/>
      <c r="BA3149" s="3"/>
      <c r="BB3149" s="3"/>
      <c r="BC3149" s="3"/>
      <c r="BD3149" s="3"/>
      <c r="BE3149" s="3"/>
      <c r="BF3149" s="3"/>
      <c r="BG3149" s="3"/>
      <c r="BH3149" s="3"/>
      <c r="BI3149" s="3"/>
      <c r="BJ3149" s="3"/>
      <c r="BK3149" s="3"/>
      <c r="BL3149" s="3"/>
      <c r="BM3149" s="3"/>
    </row>
    <row r="3150" spans="1:65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  <c r="AI3150" s="3"/>
      <c r="AJ3150" s="3"/>
      <c r="AK3150" s="3"/>
      <c r="AL3150" s="3"/>
      <c r="AM3150" s="3"/>
      <c r="AN3150" s="3"/>
      <c r="AO3150" s="3"/>
      <c r="AP3150" s="3"/>
      <c r="AQ3150" s="3"/>
      <c r="AR3150" s="3"/>
      <c r="AS3150" s="3"/>
      <c r="AT3150" s="3"/>
      <c r="AU3150" s="3"/>
      <c r="AV3150" s="3"/>
      <c r="AW3150" s="3"/>
      <c r="AX3150" s="3"/>
      <c r="AY3150" s="3"/>
      <c r="AZ3150" s="3"/>
      <c r="BA3150" s="3"/>
      <c r="BB3150" s="3"/>
      <c r="BC3150" s="3"/>
      <c r="BD3150" s="3"/>
      <c r="BE3150" s="3"/>
      <c r="BF3150" s="3"/>
      <c r="BG3150" s="3"/>
      <c r="BH3150" s="3"/>
      <c r="BI3150" s="3"/>
      <c r="BJ3150" s="3"/>
      <c r="BK3150" s="3"/>
      <c r="BL3150" s="3"/>
      <c r="BM3150" s="3"/>
    </row>
    <row r="3151" spans="1:65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  <c r="AI3151" s="3"/>
      <c r="AJ3151" s="3"/>
      <c r="AK3151" s="3"/>
      <c r="AL3151" s="3"/>
      <c r="AM3151" s="3"/>
      <c r="AN3151" s="3"/>
      <c r="AO3151" s="3"/>
      <c r="AP3151" s="3"/>
      <c r="AQ3151" s="3"/>
      <c r="AR3151" s="3"/>
      <c r="AS3151" s="3"/>
      <c r="AT3151" s="3"/>
      <c r="AU3151" s="3"/>
      <c r="AV3151" s="3"/>
      <c r="AW3151" s="3"/>
      <c r="AX3151" s="3"/>
      <c r="AY3151" s="3"/>
      <c r="AZ3151" s="3"/>
      <c r="BA3151" s="3"/>
      <c r="BB3151" s="3"/>
      <c r="BC3151" s="3"/>
      <c r="BD3151" s="3"/>
      <c r="BE3151" s="3"/>
      <c r="BF3151" s="3"/>
      <c r="BG3151" s="3"/>
      <c r="BH3151" s="3"/>
      <c r="BI3151" s="3"/>
      <c r="BJ3151" s="3"/>
      <c r="BK3151" s="3"/>
      <c r="BL3151" s="3"/>
      <c r="BM3151" s="3"/>
    </row>
    <row r="3152" spans="1:65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  <c r="AI3152" s="3"/>
      <c r="AJ3152" s="3"/>
      <c r="AK3152" s="3"/>
      <c r="AL3152" s="3"/>
      <c r="AM3152" s="3"/>
      <c r="AN3152" s="3"/>
      <c r="AO3152" s="3"/>
      <c r="AP3152" s="3"/>
      <c r="AQ3152" s="3"/>
      <c r="AR3152" s="3"/>
      <c r="AS3152" s="3"/>
      <c r="AT3152" s="3"/>
      <c r="AU3152" s="3"/>
      <c r="AV3152" s="3"/>
      <c r="AW3152" s="3"/>
      <c r="AX3152" s="3"/>
      <c r="AY3152" s="3"/>
      <c r="AZ3152" s="3"/>
      <c r="BA3152" s="3"/>
      <c r="BB3152" s="3"/>
      <c r="BC3152" s="3"/>
      <c r="BD3152" s="3"/>
      <c r="BE3152" s="3"/>
      <c r="BF3152" s="3"/>
      <c r="BG3152" s="3"/>
      <c r="BH3152" s="3"/>
      <c r="BI3152" s="3"/>
      <c r="BJ3152" s="3"/>
      <c r="BK3152" s="3"/>
      <c r="BL3152" s="3"/>
      <c r="BM3152" s="3"/>
    </row>
    <row r="3153" spans="1:65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  <c r="AI3153" s="3"/>
      <c r="AJ3153" s="3"/>
      <c r="AK3153" s="3"/>
      <c r="AL3153" s="3"/>
      <c r="AM3153" s="3"/>
      <c r="AN3153" s="3"/>
      <c r="AO3153" s="3"/>
      <c r="AP3153" s="3"/>
      <c r="AQ3153" s="3"/>
      <c r="AR3153" s="3"/>
      <c r="AS3153" s="3"/>
      <c r="AT3153" s="3"/>
      <c r="AU3153" s="3"/>
      <c r="AV3153" s="3"/>
      <c r="AW3153" s="3"/>
      <c r="AX3153" s="3"/>
      <c r="AY3153" s="3"/>
      <c r="AZ3153" s="3"/>
      <c r="BA3153" s="3"/>
      <c r="BB3153" s="3"/>
      <c r="BC3153" s="3"/>
      <c r="BD3153" s="3"/>
      <c r="BE3153" s="3"/>
      <c r="BF3153" s="3"/>
      <c r="BG3153" s="3"/>
      <c r="BH3153" s="3"/>
      <c r="BI3153" s="3"/>
      <c r="BJ3153" s="3"/>
      <c r="BK3153" s="3"/>
      <c r="BL3153" s="3"/>
      <c r="BM3153" s="3"/>
    </row>
    <row r="3154" spans="1:65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  <c r="AI3154" s="3"/>
      <c r="AJ3154" s="3"/>
      <c r="AK3154" s="3"/>
      <c r="AL3154" s="3"/>
      <c r="AM3154" s="3"/>
      <c r="AN3154" s="3"/>
      <c r="AO3154" s="3"/>
      <c r="AP3154" s="3"/>
      <c r="AQ3154" s="3"/>
      <c r="AR3154" s="3"/>
      <c r="AS3154" s="3"/>
      <c r="AT3154" s="3"/>
      <c r="AU3154" s="3"/>
      <c r="AV3154" s="3"/>
      <c r="AW3154" s="3"/>
      <c r="AX3154" s="3"/>
      <c r="AY3154" s="3"/>
      <c r="AZ3154" s="3"/>
      <c r="BA3154" s="3"/>
      <c r="BB3154" s="3"/>
      <c r="BC3154" s="3"/>
      <c r="BD3154" s="3"/>
      <c r="BE3154" s="3"/>
      <c r="BF3154" s="3"/>
      <c r="BG3154" s="3"/>
      <c r="BH3154" s="3"/>
      <c r="BI3154" s="3"/>
      <c r="BJ3154" s="3"/>
      <c r="BK3154" s="3"/>
      <c r="BL3154" s="3"/>
      <c r="BM3154" s="3"/>
    </row>
    <row r="3155" spans="1:65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  <c r="AI3155" s="3"/>
      <c r="AJ3155" s="3"/>
      <c r="AK3155" s="3"/>
      <c r="AL3155" s="3"/>
      <c r="AM3155" s="3"/>
      <c r="AN3155" s="3"/>
      <c r="AO3155" s="3"/>
      <c r="AP3155" s="3"/>
      <c r="AQ3155" s="3"/>
      <c r="AR3155" s="3"/>
      <c r="AS3155" s="3"/>
      <c r="AT3155" s="3"/>
      <c r="AU3155" s="3"/>
      <c r="AV3155" s="3"/>
      <c r="AW3155" s="3"/>
      <c r="AX3155" s="3"/>
      <c r="AY3155" s="3"/>
      <c r="AZ3155" s="3"/>
      <c r="BA3155" s="3"/>
      <c r="BB3155" s="3"/>
      <c r="BC3155" s="3"/>
      <c r="BD3155" s="3"/>
      <c r="BE3155" s="3"/>
      <c r="BF3155" s="3"/>
      <c r="BG3155" s="3"/>
      <c r="BH3155" s="3"/>
      <c r="BI3155" s="3"/>
      <c r="BJ3155" s="3"/>
      <c r="BK3155" s="3"/>
      <c r="BL3155" s="3"/>
      <c r="BM3155" s="3"/>
    </row>
    <row r="3156" spans="1:65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  <c r="AI3156" s="3"/>
      <c r="AJ3156" s="3"/>
      <c r="AK3156" s="3"/>
      <c r="AL3156" s="3"/>
      <c r="AM3156" s="3"/>
      <c r="AN3156" s="3"/>
      <c r="AO3156" s="3"/>
      <c r="AP3156" s="3"/>
      <c r="AQ3156" s="3"/>
      <c r="AR3156" s="3"/>
      <c r="AS3156" s="3"/>
      <c r="AT3156" s="3"/>
      <c r="AU3156" s="3"/>
      <c r="AV3156" s="3"/>
      <c r="AW3156" s="3"/>
      <c r="AX3156" s="3"/>
      <c r="AY3156" s="3"/>
      <c r="AZ3156" s="3"/>
      <c r="BA3156" s="3"/>
      <c r="BB3156" s="3"/>
      <c r="BC3156" s="3"/>
      <c r="BD3156" s="3"/>
      <c r="BE3156" s="3"/>
      <c r="BF3156" s="3"/>
      <c r="BG3156" s="3"/>
      <c r="BH3156" s="3"/>
      <c r="BI3156" s="3"/>
      <c r="BJ3156" s="3"/>
      <c r="BK3156" s="3"/>
      <c r="BL3156" s="3"/>
      <c r="BM3156" s="3"/>
    </row>
    <row r="3157" spans="1:65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  <c r="AH3157" s="3"/>
      <c r="AI3157" s="3"/>
      <c r="AJ3157" s="3"/>
      <c r="AK3157" s="3"/>
      <c r="AL3157" s="3"/>
      <c r="AM3157" s="3"/>
      <c r="AN3157" s="3"/>
      <c r="AO3157" s="3"/>
      <c r="AP3157" s="3"/>
      <c r="AQ3157" s="3"/>
      <c r="AR3157" s="3"/>
      <c r="AS3157" s="3"/>
      <c r="AT3157" s="3"/>
      <c r="AU3157" s="3"/>
      <c r="AV3157" s="3"/>
      <c r="AW3157" s="3"/>
      <c r="AX3157" s="3"/>
      <c r="AY3157" s="3"/>
      <c r="AZ3157" s="3"/>
      <c r="BA3157" s="3"/>
      <c r="BB3157" s="3"/>
      <c r="BC3157" s="3"/>
      <c r="BD3157" s="3"/>
      <c r="BE3157" s="3"/>
      <c r="BF3157" s="3"/>
      <c r="BG3157" s="3"/>
      <c r="BH3157" s="3"/>
      <c r="BI3157" s="3"/>
      <c r="BJ3157" s="3"/>
      <c r="BK3157" s="3"/>
      <c r="BL3157" s="3"/>
      <c r="BM3157" s="3"/>
    </row>
    <row r="3158" spans="1:65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  <c r="AH3158" s="3"/>
      <c r="AI3158" s="3"/>
      <c r="AJ3158" s="3"/>
      <c r="AK3158" s="3"/>
      <c r="AL3158" s="3"/>
      <c r="AM3158" s="3"/>
      <c r="AN3158" s="3"/>
      <c r="AO3158" s="3"/>
      <c r="AP3158" s="3"/>
      <c r="AQ3158" s="3"/>
      <c r="AR3158" s="3"/>
      <c r="AS3158" s="3"/>
      <c r="AT3158" s="3"/>
      <c r="AU3158" s="3"/>
      <c r="AV3158" s="3"/>
      <c r="AW3158" s="3"/>
      <c r="AX3158" s="3"/>
      <c r="AY3158" s="3"/>
      <c r="AZ3158" s="3"/>
      <c r="BA3158" s="3"/>
      <c r="BB3158" s="3"/>
      <c r="BC3158" s="3"/>
      <c r="BD3158" s="3"/>
      <c r="BE3158" s="3"/>
      <c r="BF3158" s="3"/>
      <c r="BG3158" s="3"/>
      <c r="BH3158" s="3"/>
      <c r="BI3158" s="3"/>
      <c r="BJ3158" s="3"/>
      <c r="BK3158" s="3"/>
      <c r="BL3158" s="3"/>
      <c r="BM3158" s="3"/>
    </row>
    <row r="3159" spans="1:65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  <c r="AI3159" s="3"/>
      <c r="AJ3159" s="3"/>
      <c r="AK3159" s="3"/>
      <c r="AL3159" s="3"/>
      <c r="AM3159" s="3"/>
      <c r="AN3159" s="3"/>
      <c r="AO3159" s="3"/>
      <c r="AP3159" s="3"/>
      <c r="AQ3159" s="3"/>
      <c r="AR3159" s="3"/>
      <c r="AS3159" s="3"/>
      <c r="AT3159" s="3"/>
      <c r="AU3159" s="3"/>
      <c r="AV3159" s="3"/>
      <c r="AW3159" s="3"/>
      <c r="AX3159" s="3"/>
      <c r="AY3159" s="3"/>
      <c r="AZ3159" s="3"/>
      <c r="BA3159" s="3"/>
      <c r="BB3159" s="3"/>
      <c r="BC3159" s="3"/>
      <c r="BD3159" s="3"/>
      <c r="BE3159" s="3"/>
      <c r="BF3159" s="3"/>
      <c r="BG3159" s="3"/>
      <c r="BH3159" s="3"/>
      <c r="BI3159" s="3"/>
      <c r="BJ3159" s="3"/>
      <c r="BK3159" s="3"/>
      <c r="BL3159" s="3"/>
      <c r="BM3159" s="3"/>
    </row>
    <row r="3160" spans="1:65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  <c r="AI3160" s="3"/>
      <c r="AJ3160" s="3"/>
      <c r="AK3160" s="3"/>
      <c r="AL3160" s="3"/>
      <c r="AM3160" s="3"/>
      <c r="AN3160" s="3"/>
      <c r="AO3160" s="3"/>
      <c r="AP3160" s="3"/>
      <c r="AQ3160" s="3"/>
      <c r="AR3160" s="3"/>
      <c r="AS3160" s="3"/>
      <c r="AT3160" s="3"/>
      <c r="AU3160" s="3"/>
      <c r="AV3160" s="3"/>
      <c r="AW3160" s="3"/>
      <c r="AX3160" s="3"/>
      <c r="AY3160" s="3"/>
      <c r="AZ3160" s="3"/>
      <c r="BA3160" s="3"/>
      <c r="BB3160" s="3"/>
      <c r="BC3160" s="3"/>
      <c r="BD3160" s="3"/>
      <c r="BE3160" s="3"/>
      <c r="BF3160" s="3"/>
      <c r="BG3160" s="3"/>
      <c r="BH3160" s="3"/>
      <c r="BI3160" s="3"/>
      <c r="BJ3160" s="3"/>
      <c r="BK3160" s="3"/>
      <c r="BL3160" s="3"/>
      <c r="BM3160" s="3"/>
    </row>
    <row r="3161" spans="1:65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  <c r="AH3161" s="3"/>
      <c r="AI3161" s="3"/>
      <c r="AJ3161" s="3"/>
      <c r="AK3161" s="3"/>
      <c r="AL3161" s="3"/>
      <c r="AM3161" s="3"/>
      <c r="AN3161" s="3"/>
      <c r="AO3161" s="3"/>
      <c r="AP3161" s="3"/>
      <c r="AQ3161" s="3"/>
      <c r="AR3161" s="3"/>
      <c r="AS3161" s="3"/>
      <c r="AT3161" s="3"/>
      <c r="AU3161" s="3"/>
      <c r="AV3161" s="3"/>
      <c r="AW3161" s="3"/>
      <c r="AX3161" s="3"/>
      <c r="AY3161" s="3"/>
      <c r="AZ3161" s="3"/>
      <c r="BA3161" s="3"/>
      <c r="BB3161" s="3"/>
      <c r="BC3161" s="3"/>
      <c r="BD3161" s="3"/>
      <c r="BE3161" s="3"/>
      <c r="BF3161" s="3"/>
      <c r="BG3161" s="3"/>
      <c r="BH3161" s="3"/>
      <c r="BI3161" s="3"/>
      <c r="BJ3161" s="3"/>
      <c r="BK3161" s="3"/>
      <c r="BL3161" s="3"/>
      <c r="BM3161" s="3"/>
    </row>
    <row r="3162" spans="1:65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  <c r="AI3162" s="3"/>
      <c r="AJ3162" s="3"/>
      <c r="AK3162" s="3"/>
      <c r="AL3162" s="3"/>
      <c r="AM3162" s="3"/>
      <c r="AN3162" s="3"/>
      <c r="AO3162" s="3"/>
      <c r="AP3162" s="3"/>
      <c r="AQ3162" s="3"/>
      <c r="AR3162" s="3"/>
      <c r="AS3162" s="3"/>
      <c r="AT3162" s="3"/>
      <c r="AU3162" s="3"/>
      <c r="AV3162" s="3"/>
      <c r="AW3162" s="3"/>
      <c r="AX3162" s="3"/>
      <c r="AY3162" s="3"/>
      <c r="AZ3162" s="3"/>
      <c r="BA3162" s="3"/>
      <c r="BB3162" s="3"/>
      <c r="BC3162" s="3"/>
      <c r="BD3162" s="3"/>
      <c r="BE3162" s="3"/>
      <c r="BF3162" s="3"/>
      <c r="BG3162" s="3"/>
      <c r="BH3162" s="3"/>
      <c r="BI3162" s="3"/>
      <c r="BJ3162" s="3"/>
      <c r="BK3162" s="3"/>
      <c r="BL3162" s="3"/>
      <c r="BM3162" s="3"/>
    </row>
    <row r="3163" spans="1:65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  <c r="AI3163" s="3"/>
      <c r="AJ3163" s="3"/>
      <c r="AK3163" s="3"/>
      <c r="AL3163" s="3"/>
      <c r="AM3163" s="3"/>
      <c r="AN3163" s="3"/>
      <c r="AO3163" s="3"/>
      <c r="AP3163" s="3"/>
      <c r="AQ3163" s="3"/>
      <c r="AR3163" s="3"/>
      <c r="AS3163" s="3"/>
      <c r="AT3163" s="3"/>
      <c r="AU3163" s="3"/>
      <c r="AV3163" s="3"/>
      <c r="AW3163" s="3"/>
      <c r="AX3163" s="3"/>
      <c r="AY3163" s="3"/>
      <c r="AZ3163" s="3"/>
      <c r="BA3163" s="3"/>
      <c r="BB3163" s="3"/>
      <c r="BC3163" s="3"/>
      <c r="BD3163" s="3"/>
      <c r="BE3163" s="3"/>
      <c r="BF3163" s="3"/>
      <c r="BG3163" s="3"/>
      <c r="BH3163" s="3"/>
      <c r="BI3163" s="3"/>
      <c r="BJ3163" s="3"/>
      <c r="BK3163" s="3"/>
      <c r="BL3163" s="3"/>
      <c r="BM3163" s="3"/>
    </row>
    <row r="3164" spans="1:65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  <c r="AI3164" s="3"/>
      <c r="AJ3164" s="3"/>
      <c r="AK3164" s="3"/>
      <c r="AL3164" s="3"/>
      <c r="AM3164" s="3"/>
      <c r="AN3164" s="3"/>
      <c r="AO3164" s="3"/>
      <c r="AP3164" s="3"/>
      <c r="AQ3164" s="3"/>
      <c r="AR3164" s="3"/>
      <c r="AS3164" s="3"/>
      <c r="AT3164" s="3"/>
      <c r="AU3164" s="3"/>
      <c r="AV3164" s="3"/>
      <c r="AW3164" s="3"/>
      <c r="AX3164" s="3"/>
      <c r="AY3164" s="3"/>
      <c r="AZ3164" s="3"/>
      <c r="BA3164" s="3"/>
      <c r="BB3164" s="3"/>
      <c r="BC3164" s="3"/>
      <c r="BD3164" s="3"/>
      <c r="BE3164" s="3"/>
      <c r="BF3164" s="3"/>
      <c r="BG3164" s="3"/>
      <c r="BH3164" s="3"/>
      <c r="BI3164" s="3"/>
      <c r="BJ3164" s="3"/>
      <c r="BK3164" s="3"/>
      <c r="BL3164" s="3"/>
      <c r="BM3164" s="3"/>
    </row>
    <row r="3165" spans="1:65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  <c r="AI3165" s="3"/>
      <c r="AJ3165" s="3"/>
      <c r="AK3165" s="3"/>
      <c r="AL3165" s="3"/>
      <c r="AM3165" s="3"/>
      <c r="AN3165" s="3"/>
      <c r="AO3165" s="3"/>
      <c r="AP3165" s="3"/>
      <c r="AQ3165" s="3"/>
      <c r="AR3165" s="3"/>
      <c r="AS3165" s="3"/>
      <c r="AT3165" s="3"/>
      <c r="AU3165" s="3"/>
      <c r="AV3165" s="3"/>
      <c r="AW3165" s="3"/>
      <c r="AX3165" s="3"/>
      <c r="AY3165" s="3"/>
      <c r="AZ3165" s="3"/>
      <c r="BA3165" s="3"/>
      <c r="BB3165" s="3"/>
      <c r="BC3165" s="3"/>
      <c r="BD3165" s="3"/>
      <c r="BE3165" s="3"/>
      <c r="BF3165" s="3"/>
      <c r="BG3165" s="3"/>
      <c r="BH3165" s="3"/>
      <c r="BI3165" s="3"/>
      <c r="BJ3165" s="3"/>
      <c r="BK3165" s="3"/>
      <c r="BL3165" s="3"/>
      <c r="BM3165" s="3"/>
    </row>
    <row r="3166" spans="1:65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  <c r="AI3166" s="3"/>
      <c r="AJ3166" s="3"/>
      <c r="AK3166" s="3"/>
      <c r="AL3166" s="3"/>
      <c r="AM3166" s="3"/>
      <c r="AN3166" s="3"/>
      <c r="AO3166" s="3"/>
      <c r="AP3166" s="3"/>
      <c r="AQ3166" s="3"/>
      <c r="AR3166" s="3"/>
      <c r="AS3166" s="3"/>
      <c r="AT3166" s="3"/>
      <c r="AU3166" s="3"/>
      <c r="AV3166" s="3"/>
      <c r="AW3166" s="3"/>
      <c r="AX3166" s="3"/>
      <c r="AY3166" s="3"/>
      <c r="AZ3166" s="3"/>
      <c r="BA3166" s="3"/>
      <c r="BB3166" s="3"/>
      <c r="BC3166" s="3"/>
      <c r="BD3166" s="3"/>
      <c r="BE3166" s="3"/>
      <c r="BF3166" s="3"/>
      <c r="BG3166" s="3"/>
      <c r="BH3166" s="3"/>
      <c r="BI3166" s="3"/>
      <c r="BJ3166" s="3"/>
      <c r="BK3166" s="3"/>
      <c r="BL3166" s="3"/>
      <c r="BM3166" s="3"/>
    </row>
    <row r="3167" spans="1:65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  <c r="AI3167" s="3"/>
      <c r="AJ3167" s="3"/>
      <c r="AK3167" s="3"/>
      <c r="AL3167" s="3"/>
      <c r="AM3167" s="3"/>
      <c r="AN3167" s="3"/>
      <c r="AO3167" s="3"/>
      <c r="AP3167" s="3"/>
      <c r="AQ3167" s="3"/>
      <c r="AR3167" s="3"/>
      <c r="AS3167" s="3"/>
      <c r="AT3167" s="3"/>
      <c r="AU3167" s="3"/>
      <c r="AV3167" s="3"/>
      <c r="AW3167" s="3"/>
      <c r="AX3167" s="3"/>
      <c r="AY3167" s="3"/>
      <c r="AZ3167" s="3"/>
      <c r="BA3167" s="3"/>
      <c r="BB3167" s="3"/>
      <c r="BC3167" s="3"/>
      <c r="BD3167" s="3"/>
      <c r="BE3167" s="3"/>
      <c r="BF3167" s="3"/>
      <c r="BG3167" s="3"/>
      <c r="BH3167" s="3"/>
      <c r="BI3167" s="3"/>
      <c r="BJ3167" s="3"/>
      <c r="BK3167" s="3"/>
      <c r="BL3167" s="3"/>
      <c r="BM3167" s="3"/>
    </row>
    <row r="3168" spans="1:65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  <c r="AI3168" s="3"/>
      <c r="AJ3168" s="3"/>
      <c r="AK3168" s="3"/>
      <c r="AL3168" s="3"/>
      <c r="AM3168" s="3"/>
      <c r="AN3168" s="3"/>
      <c r="AO3168" s="3"/>
      <c r="AP3168" s="3"/>
      <c r="AQ3168" s="3"/>
      <c r="AR3168" s="3"/>
      <c r="AS3168" s="3"/>
      <c r="AT3168" s="3"/>
      <c r="AU3168" s="3"/>
      <c r="AV3168" s="3"/>
      <c r="AW3168" s="3"/>
      <c r="AX3168" s="3"/>
      <c r="AY3168" s="3"/>
      <c r="AZ3168" s="3"/>
      <c r="BA3168" s="3"/>
      <c r="BB3168" s="3"/>
      <c r="BC3168" s="3"/>
      <c r="BD3168" s="3"/>
      <c r="BE3168" s="3"/>
      <c r="BF3168" s="3"/>
      <c r="BG3168" s="3"/>
      <c r="BH3168" s="3"/>
      <c r="BI3168" s="3"/>
      <c r="BJ3168" s="3"/>
      <c r="BK3168" s="3"/>
      <c r="BL3168" s="3"/>
      <c r="BM3168" s="3"/>
    </row>
    <row r="3169" spans="1:65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  <c r="AI3169" s="3"/>
      <c r="AJ3169" s="3"/>
      <c r="AK3169" s="3"/>
      <c r="AL3169" s="3"/>
      <c r="AM3169" s="3"/>
      <c r="AN3169" s="3"/>
      <c r="AO3169" s="3"/>
      <c r="AP3169" s="3"/>
      <c r="AQ3169" s="3"/>
      <c r="AR3169" s="3"/>
      <c r="AS3169" s="3"/>
      <c r="AT3169" s="3"/>
      <c r="AU3169" s="3"/>
      <c r="AV3169" s="3"/>
      <c r="AW3169" s="3"/>
      <c r="AX3169" s="3"/>
      <c r="AY3169" s="3"/>
      <c r="AZ3169" s="3"/>
      <c r="BA3169" s="3"/>
      <c r="BB3169" s="3"/>
      <c r="BC3169" s="3"/>
      <c r="BD3169" s="3"/>
      <c r="BE3169" s="3"/>
      <c r="BF3169" s="3"/>
      <c r="BG3169" s="3"/>
      <c r="BH3169" s="3"/>
      <c r="BI3169" s="3"/>
      <c r="BJ3169" s="3"/>
      <c r="BK3169" s="3"/>
      <c r="BL3169" s="3"/>
      <c r="BM3169" s="3"/>
    </row>
    <row r="3170" spans="1:65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  <c r="AI3170" s="3"/>
      <c r="AJ3170" s="3"/>
      <c r="AK3170" s="3"/>
      <c r="AL3170" s="3"/>
      <c r="AM3170" s="3"/>
      <c r="AN3170" s="3"/>
      <c r="AO3170" s="3"/>
      <c r="AP3170" s="3"/>
      <c r="AQ3170" s="3"/>
      <c r="AR3170" s="3"/>
      <c r="AS3170" s="3"/>
      <c r="AT3170" s="3"/>
      <c r="AU3170" s="3"/>
      <c r="AV3170" s="3"/>
      <c r="AW3170" s="3"/>
      <c r="AX3170" s="3"/>
      <c r="AY3170" s="3"/>
      <c r="AZ3170" s="3"/>
      <c r="BA3170" s="3"/>
      <c r="BB3170" s="3"/>
      <c r="BC3170" s="3"/>
      <c r="BD3170" s="3"/>
      <c r="BE3170" s="3"/>
      <c r="BF3170" s="3"/>
      <c r="BG3170" s="3"/>
      <c r="BH3170" s="3"/>
      <c r="BI3170" s="3"/>
      <c r="BJ3170" s="3"/>
      <c r="BK3170" s="3"/>
      <c r="BL3170" s="3"/>
      <c r="BM3170" s="3"/>
    </row>
    <row r="3171" spans="1:65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  <c r="AI3171" s="3"/>
      <c r="AJ3171" s="3"/>
      <c r="AK3171" s="3"/>
      <c r="AL3171" s="3"/>
      <c r="AM3171" s="3"/>
      <c r="AN3171" s="3"/>
      <c r="AO3171" s="3"/>
      <c r="AP3171" s="3"/>
      <c r="AQ3171" s="3"/>
      <c r="AR3171" s="3"/>
      <c r="AS3171" s="3"/>
      <c r="AT3171" s="3"/>
      <c r="AU3171" s="3"/>
      <c r="AV3171" s="3"/>
      <c r="AW3171" s="3"/>
      <c r="AX3171" s="3"/>
      <c r="AY3171" s="3"/>
      <c r="AZ3171" s="3"/>
      <c r="BA3171" s="3"/>
      <c r="BB3171" s="3"/>
      <c r="BC3171" s="3"/>
      <c r="BD3171" s="3"/>
      <c r="BE3171" s="3"/>
      <c r="BF3171" s="3"/>
      <c r="BG3171" s="3"/>
      <c r="BH3171" s="3"/>
      <c r="BI3171" s="3"/>
      <c r="BJ3171" s="3"/>
      <c r="BK3171" s="3"/>
      <c r="BL3171" s="3"/>
      <c r="BM3171" s="3"/>
    </row>
    <row r="3172" spans="1:65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  <c r="AI3172" s="3"/>
      <c r="AJ3172" s="3"/>
      <c r="AK3172" s="3"/>
      <c r="AL3172" s="3"/>
      <c r="AM3172" s="3"/>
      <c r="AN3172" s="3"/>
      <c r="AO3172" s="3"/>
      <c r="AP3172" s="3"/>
      <c r="AQ3172" s="3"/>
      <c r="AR3172" s="3"/>
      <c r="AS3172" s="3"/>
      <c r="AT3172" s="3"/>
      <c r="AU3172" s="3"/>
      <c r="AV3172" s="3"/>
      <c r="AW3172" s="3"/>
      <c r="AX3172" s="3"/>
      <c r="AY3172" s="3"/>
      <c r="AZ3172" s="3"/>
      <c r="BA3172" s="3"/>
      <c r="BB3172" s="3"/>
      <c r="BC3172" s="3"/>
      <c r="BD3172" s="3"/>
      <c r="BE3172" s="3"/>
      <c r="BF3172" s="3"/>
      <c r="BG3172" s="3"/>
      <c r="BH3172" s="3"/>
      <c r="BI3172" s="3"/>
      <c r="BJ3172" s="3"/>
      <c r="BK3172" s="3"/>
      <c r="BL3172" s="3"/>
      <c r="BM3172" s="3"/>
    </row>
    <row r="3173" spans="1:65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  <c r="AI3173" s="3"/>
      <c r="AJ3173" s="3"/>
      <c r="AK3173" s="3"/>
      <c r="AL3173" s="3"/>
      <c r="AM3173" s="3"/>
      <c r="AN3173" s="3"/>
      <c r="AO3173" s="3"/>
      <c r="AP3173" s="3"/>
      <c r="AQ3173" s="3"/>
      <c r="AR3173" s="3"/>
      <c r="AS3173" s="3"/>
      <c r="AT3173" s="3"/>
      <c r="AU3173" s="3"/>
      <c r="AV3173" s="3"/>
      <c r="AW3173" s="3"/>
      <c r="AX3173" s="3"/>
      <c r="AY3173" s="3"/>
      <c r="AZ3173" s="3"/>
      <c r="BA3173" s="3"/>
      <c r="BB3173" s="3"/>
      <c r="BC3173" s="3"/>
      <c r="BD3173" s="3"/>
      <c r="BE3173" s="3"/>
      <c r="BF3173" s="3"/>
      <c r="BG3173" s="3"/>
      <c r="BH3173" s="3"/>
      <c r="BI3173" s="3"/>
      <c r="BJ3173" s="3"/>
      <c r="BK3173" s="3"/>
      <c r="BL3173" s="3"/>
      <c r="BM3173" s="3"/>
    </row>
    <row r="3174" spans="1:65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  <c r="AI3174" s="3"/>
      <c r="AJ3174" s="3"/>
      <c r="AK3174" s="3"/>
      <c r="AL3174" s="3"/>
      <c r="AM3174" s="3"/>
      <c r="AN3174" s="3"/>
      <c r="AO3174" s="3"/>
      <c r="AP3174" s="3"/>
      <c r="AQ3174" s="3"/>
      <c r="AR3174" s="3"/>
      <c r="AS3174" s="3"/>
      <c r="AT3174" s="3"/>
      <c r="AU3174" s="3"/>
      <c r="AV3174" s="3"/>
      <c r="AW3174" s="3"/>
      <c r="AX3174" s="3"/>
      <c r="AY3174" s="3"/>
      <c r="AZ3174" s="3"/>
      <c r="BA3174" s="3"/>
      <c r="BB3174" s="3"/>
      <c r="BC3174" s="3"/>
      <c r="BD3174" s="3"/>
      <c r="BE3174" s="3"/>
      <c r="BF3174" s="3"/>
      <c r="BG3174" s="3"/>
      <c r="BH3174" s="3"/>
      <c r="BI3174" s="3"/>
      <c r="BJ3174" s="3"/>
      <c r="BK3174" s="3"/>
      <c r="BL3174" s="3"/>
      <c r="BM3174" s="3"/>
    </row>
    <row r="3175" spans="1:65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  <c r="AI3175" s="3"/>
      <c r="AJ3175" s="3"/>
      <c r="AK3175" s="3"/>
      <c r="AL3175" s="3"/>
      <c r="AM3175" s="3"/>
      <c r="AN3175" s="3"/>
      <c r="AO3175" s="3"/>
      <c r="AP3175" s="3"/>
      <c r="AQ3175" s="3"/>
      <c r="AR3175" s="3"/>
      <c r="AS3175" s="3"/>
      <c r="AT3175" s="3"/>
      <c r="AU3175" s="3"/>
      <c r="AV3175" s="3"/>
      <c r="AW3175" s="3"/>
      <c r="AX3175" s="3"/>
      <c r="AY3175" s="3"/>
      <c r="AZ3175" s="3"/>
      <c r="BA3175" s="3"/>
      <c r="BB3175" s="3"/>
      <c r="BC3175" s="3"/>
      <c r="BD3175" s="3"/>
      <c r="BE3175" s="3"/>
      <c r="BF3175" s="3"/>
      <c r="BG3175" s="3"/>
      <c r="BH3175" s="3"/>
      <c r="BI3175" s="3"/>
      <c r="BJ3175" s="3"/>
      <c r="BK3175" s="3"/>
      <c r="BL3175" s="3"/>
      <c r="BM3175" s="3"/>
    </row>
    <row r="3176" spans="1:65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  <c r="AI3176" s="3"/>
      <c r="AJ3176" s="3"/>
      <c r="AK3176" s="3"/>
      <c r="AL3176" s="3"/>
      <c r="AM3176" s="3"/>
      <c r="AN3176" s="3"/>
      <c r="AO3176" s="3"/>
      <c r="AP3176" s="3"/>
      <c r="AQ3176" s="3"/>
      <c r="AR3176" s="3"/>
      <c r="AS3176" s="3"/>
      <c r="AT3176" s="3"/>
      <c r="AU3176" s="3"/>
      <c r="AV3176" s="3"/>
      <c r="AW3176" s="3"/>
      <c r="AX3176" s="3"/>
      <c r="AY3176" s="3"/>
      <c r="AZ3176" s="3"/>
      <c r="BA3176" s="3"/>
      <c r="BB3176" s="3"/>
      <c r="BC3176" s="3"/>
      <c r="BD3176" s="3"/>
      <c r="BE3176" s="3"/>
      <c r="BF3176" s="3"/>
      <c r="BG3176" s="3"/>
      <c r="BH3176" s="3"/>
      <c r="BI3176" s="3"/>
      <c r="BJ3176" s="3"/>
      <c r="BK3176" s="3"/>
      <c r="BL3176" s="3"/>
      <c r="BM3176" s="3"/>
    </row>
    <row r="3177" spans="1:65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  <c r="AI3177" s="3"/>
      <c r="AJ3177" s="3"/>
      <c r="AK3177" s="3"/>
      <c r="AL3177" s="3"/>
      <c r="AM3177" s="3"/>
      <c r="AN3177" s="3"/>
      <c r="AO3177" s="3"/>
      <c r="AP3177" s="3"/>
      <c r="AQ3177" s="3"/>
      <c r="AR3177" s="3"/>
      <c r="AS3177" s="3"/>
      <c r="AT3177" s="3"/>
      <c r="AU3177" s="3"/>
      <c r="AV3177" s="3"/>
      <c r="AW3177" s="3"/>
      <c r="AX3177" s="3"/>
      <c r="AY3177" s="3"/>
      <c r="AZ3177" s="3"/>
      <c r="BA3177" s="3"/>
      <c r="BB3177" s="3"/>
      <c r="BC3177" s="3"/>
      <c r="BD3177" s="3"/>
      <c r="BE3177" s="3"/>
      <c r="BF3177" s="3"/>
      <c r="BG3177" s="3"/>
      <c r="BH3177" s="3"/>
      <c r="BI3177" s="3"/>
      <c r="BJ3177" s="3"/>
      <c r="BK3177" s="3"/>
      <c r="BL3177" s="3"/>
      <c r="BM3177" s="3"/>
    </row>
    <row r="3178" spans="1:65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  <c r="AI3178" s="3"/>
      <c r="AJ3178" s="3"/>
      <c r="AK3178" s="3"/>
      <c r="AL3178" s="3"/>
      <c r="AM3178" s="3"/>
      <c r="AN3178" s="3"/>
      <c r="AO3178" s="3"/>
      <c r="AP3178" s="3"/>
      <c r="AQ3178" s="3"/>
      <c r="AR3178" s="3"/>
      <c r="AS3178" s="3"/>
      <c r="AT3178" s="3"/>
      <c r="AU3178" s="3"/>
      <c r="AV3178" s="3"/>
      <c r="AW3178" s="3"/>
      <c r="AX3178" s="3"/>
      <c r="AY3178" s="3"/>
      <c r="AZ3178" s="3"/>
      <c r="BA3178" s="3"/>
      <c r="BB3178" s="3"/>
      <c r="BC3178" s="3"/>
      <c r="BD3178" s="3"/>
      <c r="BE3178" s="3"/>
      <c r="BF3178" s="3"/>
      <c r="BG3178" s="3"/>
      <c r="BH3178" s="3"/>
      <c r="BI3178" s="3"/>
      <c r="BJ3178" s="3"/>
      <c r="BK3178" s="3"/>
      <c r="BL3178" s="3"/>
      <c r="BM3178" s="3"/>
    </row>
    <row r="3179" spans="1:65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  <c r="AI3179" s="3"/>
      <c r="AJ3179" s="3"/>
      <c r="AK3179" s="3"/>
      <c r="AL3179" s="3"/>
      <c r="AM3179" s="3"/>
      <c r="AN3179" s="3"/>
      <c r="AO3179" s="3"/>
      <c r="AP3179" s="3"/>
      <c r="AQ3179" s="3"/>
      <c r="AR3179" s="3"/>
      <c r="AS3179" s="3"/>
      <c r="AT3179" s="3"/>
      <c r="AU3179" s="3"/>
      <c r="AV3179" s="3"/>
      <c r="AW3179" s="3"/>
      <c r="AX3179" s="3"/>
      <c r="AY3179" s="3"/>
      <c r="AZ3179" s="3"/>
      <c r="BA3179" s="3"/>
      <c r="BB3179" s="3"/>
      <c r="BC3179" s="3"/>
      <c r="BD3179" s="3"/>
      <c r="BE3179" s="3"/>
      <c r="BF3179" s="3"/>
      <c r="BG3179" s="3"/>
      <c r="BH3179" s="3"/>
      <c r="BI3179" s="3"/>
      <c r="BJ3179" s="3"/>
      <c r="BK3179" s="3"/>
      <c r="BL3179" s="3"/>
      <c r="BM3179" s="3"/>
    </row>
    <row r="3180" spans="1:65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  <c r="AI3180" s="3"/>
      <c r="AJ3180" s="3"/>
      <c r="AK3180" s="3"/>
      <c r="AL3180" s="3"/>
      <c r="AM3180" s="3"/>
      <c r="AN3180" s="3"/>
      <c r="AO3180" s="3"/>
      <c r="AP3180" s="3"/>
      <c r="AQ3180" s="3"/>
      <c r="AR3180" s="3"/>
      <c r="AS3180" s="3"/>
      <c r="AT3180" s="3"/>
      <c r="AU3180" s="3"/>
      <c r="AV3180" s="3"/>
      <c r="AW3180" s="3"/>
      <c r="AX3180" s="3"/>
      <c r="AY3180" s="3"/>
      <c r="AZ3180" s="3"/>
      <c r="BA3180" s="3"/>
      <c r="BB3180" s="3"/>
      <c r="BC3180" s="3"/>
      <c r="BD3180" s="3"/>
      <c r="BE3180" s="3"/>
      <c r="BF3180" s="3"/>
      <c r="BG3180" s="3"/>
      <c r="BH3180" s="3"/>
      <c r="BI3180" s="3"/>
      <c r="BJ3180" s="3"/>
      <c r="BK3180" s="3"/>
      <c r="BL3180" s="3"/>
      <c r="BM3180" s="3"/>
    </row>
    <row r="3181" spans="1:65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  <c r="AI3181" s="3"/>
      <c r="AJ3181" s="3"/>
      <c r="AK3181" s="3"/>
      <c r="AL3181" s="3"/>
      <c r="AM3181" s="3"/>
      <c r="AN3181" s="3"/>
      <c r="AO3181" s="3"/>
      <c r="AP3181" s="3"/>
      <c r="AQ3181" s="3"/>
      <c r="AR3181" s="3"/>
      <c r="AS3181" s="3"/>
      <c r="AT3181" s="3"/>
      <c r="AU3181" s="3"/>
      <c r="AV3181" s="3"/>
      <c r="AW3181" s="3"/>
      <c r="AX3181" s="3"/>
      <c r="AY3181" s="3"/>
      <c r="AZ3181" s="3"/>
      <c r="BA3181" s="3"/>
      <c r="BB3181" s="3"/>
      <c r="BC3181" s="3"/>
      <c r="BD3181" s="3"/>
      <c r="BE3181" s="3"/>
      <c r="BF3181" s="3"/>
      <c r="BG3181" s="3"/>
      <c r="BH3181" s="3"/>
      <c r="BI3181" s="3"/>
      <c r="BJ3181" s="3"/>
      <c r="BK3181" s="3"/>
      <c r="BL3181" s="3"/>
      <c r="BM3181" s="3"/>
    </row>
    <row r="3182" spans="1:65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  <c r="AI3182" s="3"/>
      <c r="AJ3182" s="3"/>
      <c r="AK3182" s="3"/>
      <c r="AL3182" s="3"/>
      <c r="AM3182" s="3"/>
      <c r="AN3182" s="3"/>
      <c r="AO3182" s="3"/>
      <c r="AP3182" s="3"/>
      <c r="AQ3182" s="3"/>
      <c r="AR3182" s="3"/>
      <c r="AS3182" s="3"/>
      <c r="AT3182" s="3"/>
      <c r="AU3182" s="3"/>
      <c r="AV3182" s="3"/>
      <c r="AW3182" s="3"/>
      <c r="AX3182" s="3"/>
      <c r="AY3182" s="3"/>
      <c r="AZ3182" s="3"/>
      <c r="BA3182" s="3"/>
      <c r="BB3182" s="3"/>
      <c r="BC3182" s="3"/>
      <c r="BD3182" s="3"/>
      <c r="BE3182" s="3"/>
      <c r="BF3182" s="3"/>
      <c r="BG3182" s="3"/>
      <c r="BH3182" s="3"/>
      <c r="BI3182" s="3"/>
      <c r="BJ3182" s="3"/>
      <c r="BK3182" s="3"/>
      <c r="BL3182" s="3"/>
      <c r="BM3182" s="3"/>
    </row>
    <row r="3183" spans="1:65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  <c r="AI3183" s="3"/>
      <c r="AJ3183" s="3"/>
      <c r="AK3183" s="3"/>
      <c r="AL3183" s="3"/>
      <c r="AM3183" s="3"/>
      <c r="AN3183" s="3"/>
      <c r="AO3183" s="3"/>
      <c r="AP3183" s="3"/>
      <c r="AQ3183" s="3"/>
      <c r="AR3183" s="3"/>
      <c r="AS3183" s="3"/>
      <c r="AT3183" s="3"/>
      <c r="AU3183" s="3"/>
      <c r="AV3183" s="3"/>
      <c r="AW3183" s="3"/>
      <c r="AX3183" s="3"/>
      <c r="AY3183" s="3"/>
      <c r="AZ3183" s="3"/>
      <c r="BA3183" s="3"/>
      <c r="BB3183" s="3"/>
      <c r="BC3183" s="3"/>
      <c r="BD3183" s="3"/>
      <c r="BE3183" s="3"/>
      <c r="BF3183" s="3"/>
      <c r="BG3183" s="3"/>
      <c r="BH3183" s="3"/>
      <c r="BI3183" s="3"/>
      <c r="BJ3183" s="3"/>
      <c r="BK3183" s="3"/>
      <c r="BL3183" s="3"/>
      <c r="BM3183" s="3"/>
    </row>
    <row r="3184" spans="1:65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  <c r="AI3184" s="3"/>
      <c r="AJ3184" s="3"/>
      <c r="AK3184" s="3"/>
      <c r="AL3184" s="3"/>
      <c r="AM3184" s="3"/>
      <c r="AN3184" s="3"/>
      <c r="AO3184" s="3"/>
      <c r="AP3184" s="3"/>
      <c r="AQ3184" s="3"/>
      <c r="AR3184" s="3"/>
      <c r="AS3184" s="3"/>
      <c r="AT3184" s="3"/>
      <c r="AU3184" s="3"/>
      <c r="AV3184" s="3"/>
      <c r="AW3184" s="3"/>
      <c r="AX3184" s="3"/>
      <c r="AY3184" s="3"/>
      <c r="AZ3184" s="3"/>
      <c r="BA3184" s="3"/>
      <c r="BB3184" s="3"/>
      <c r="BC3184" s="3"/>
      <c r="BD3184" s="3"/>
      <c r="BE3184" s="3"/>
      <c r="BF3184" s="3"/>
      <c r="BG3184" s="3"/>
      <c r="BH3184" s="3"/>
      <c r="BI3184" s="3"/>
      <c r="BJ3184" s="3"/>
      <c r="BK3184" s="3"/>
      <c r="BL3184" s="3"/>
      <c r="BM3184" s="3"/>
    </row>
    <row r="3185" spans="1:65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  <c r="AI3185" s="3"/>
      <c r="AJ3185" s="3"/>
      <c r="AK3185" s="3"/>
      <c r="AL3185" s="3"/>
      <c r="AM3185" s="3"/>
      <c r="AN3185" s="3"/>
      <c r="AO3185" s="3"/>
      <c r="AP3185" s="3"/>
      <c r="AQ3185" s="3"/>
      <c r="AR3185" s="3"/>
      <c r="AS3185" s="3"/>
      <c r="AT3185" s="3"/>
      <c r="AU3185" s="3"/>
      <c r="AV3185" s="3"/>
      <c r="AW3185" s="3"/>
      <c r="AX3185" s="3"/>
      <c r="AY3185" s="3"/>
      <c r="AZ3185" s="3"/>
      <c r="BA3185" s="3"/>
      <c r="BB3185" s="3"/>
      <c r="BC3185" s="3"/>
      <c r="BD3185" s="3"/>
      <c r="BE3185" s="3"/>
      <c r="BF3185" s="3"/>
      <c r="BG3185" s="3"/>
      <c r="BH3185" s="3"/>
      <c r="BI3185" s="3"/>
      <c r="BJ3185" s="3"/>
      <c r="BK3185" s="3"/>
      <c r="BL3185" s="3"/>
      <c r="BM3185" s="3"/>
    </row>
    <row r="3186" spans="1:65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  <c r="AH3186" s="3"/>
      <c r="AI3186" s="3"/>
      <c r="AJ3186" s="3"/>
      <c r="AK3186" s="3"/>
      <c r="AL3186" s="3"/>
      <c r="AM3186" s="3"/>
      <c r="AN3186" s="3"/>
      <c r="AO3186" s="3"/>
      <c r="AP3186" s="3"/>
      <c r="AQ3186" s="3"/>
      <c r="AR3186" s="3"/>
      <c r="AS3186" s="3"/>
      <c r="AT3186" s="3"/>
      <c r="AU3186" s="3"/>
      <c r="AV3186" s="3"/>
      <c r="AW3186" s="3"/>
      <c r="AX3186" s="3"/>
      <c r="AY3186" s="3"/>
      <c r="AZ3186" s="3"/>
      <c r="BA3186" s="3"/>
      <c r="BB3186" s="3"/>
      <c r="BC3186" s="3"/>
      <c r="BD3186" s="3"/>
      <c r="BE3186" s="3"/>
      <c r="BF3186" s="3"/>
      <c r="BG3186" s="3"/>
      <c r="BH3186" s="3"/>
      <c r="BI3186" s="3"/>
      <c r="BJ3186" s="3"/>
      <c r="BK3186" s="3"/>
      <c r="BL3186" s="3"/>
      <c r="BM3186" s="3"/>
    </row>
    <row r="3187" spans="1:65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  <c r="AH3187" s="3"/>
      <c r="AI3187" s="3"/>
      <c r="AJ3187" s="3"/>
      <c r="AK3187" s="3"/>
      <c r="AL3187" s="3"/>
      <c r="AM3187" s="3"/>
      <c r="AN3187" s="3"/>
      <c r="AO3187" s="3"/>
      <c r="AP3187" s="3"/>
      <c r="AQ3187" s="3"/>
      <c r="AR3187" s="3"/>
      <c r="AS3187" s="3"/>
      <c r="AT3187" s="3"/>
      <c r="AU3187" s="3"/>
      <c r="AV3187" s="3"/>
      <c r="AW3187" s="3"/>
      <c r="AX3187" s="3"/>
      <c r="AY3187" s="3"/>
      <c r="AZ3187" s="3"/>
      <c r="BA3187" s="3"/>
      <c r="BB3187" s="3"/>
      <c r="BC3187" s="3"/>
      <c r="BD3187" s="3"/>
      <c r="BE3187" s="3"/>
      <c r="BF3187" s="3"/>
      <c r="BG3187" s="3"/>
      <c r="BH3187" s="3"/>
      <c r="BI3187" s="3"/>
      <c r="BJ3187" s="3"/>
      <c r="BK3187" s="3"/>
      <c r="BL3187" s="3"/>
      <c r="BM3187" s="3"/>
    </row>
    <row r="3188" spans="1:65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  <c r="AI3188" s="3"/>
      <c r="AJ3188" s="3"/>
      <c r="AK3188" s="3"/>
      <c r="AL3188" s="3"/>
      <c r="AM3188" s="3"/>
      <c r="AN3188" s="3"/>
      <c r="AO3188" s="3"/>
      <c r="AP3188" s="3"/>
      <c r="AQ3188" s="3"/>
      <c r="AR3188" s="3"/>
      <c r="AS3188" s="3"/>
      <c r="AT3188" s="3"/>
      <c r="AU3188" s="3"/>
      <c r="AV3188" s="3"/>
      <c r="AW3188" s="3"/>
      <c r="AX3188" s="3"/>
      <c r="AY3188" s="3"/>
      <c r="AZ3188" s="3"/>
      <c r="BA3188" s="3"/>
      <c r="BB3188" s="3"/>
      <c r="BC3188" s="3"/>
      <c r="BD3188" s="3"/>
      <c r="BE3188" s="3"/>
      <c r="BF3188" s="3"/>
      <c r="BG3188" s="3"/>
      <c r="BH3188" s="3"/>
      <c r="BI3188" s="3"/>
      <c r="BJ3188" s="3"/>
      <c r="BK3188" s="3"/>
      <c r="BL3188" s="3"/>
      <c r="BM3188" s="3"/>
    </row>
    <row r="3189" spans="1:65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  <c r="AI3189" s="3"/>
      <c r="AJ3189" s="3"/>
      <c r="AK3189" s="3"/>
      <c r="AL3189" s="3"/>
      <c r="AM3189" s="3"/>
      <c r="AN3189" s="3"/>
      <c r="AO3189" s="3"/>
      <c r="AP3189" s="3"/>
      <c r="AQ3189" s="3"/>
      <c r="AR3189" s="3"/>
      <c r="AS3189" s="3"/>
      <c r="AT3189" s="3"/>
      <c r="AU3189" s="3"/>
      <c r="AV3189" s="3"/>
      <c r="AW3189" s="3"/>
      <c r="AX3189" s="3"/>
      <c r="AY3189" s="3"/>
      <c r="AZ3189" s="3"/>
      <c r="BA3189" s="3"/>
      <c r="BB3189" s="3"/>
      <c r="BC3189" s="3"/>
      <c r="BD3189" s="3"/>
      <c r="BE3189" s="3"/>
      <c r="BF3189" s="3"/>
      <c r="BG3189" s="3"/>
      <c r="BH3189" s="3"/>
      <c r="BI3189" s="3"/>
      <c r="BJ3189" s="3"/>
      <c r="BK3189" s="3"/>
      <c r="BL3189" s="3"/>
      <c r="BM3189" s="3"/>
    </row>
    <row r="3190" spans="1:65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  <c r="AI3190" s="3"/>
      <c r="AJ3190" s="3"/>
      <c r="AK3190" s="3"/>
      <c r="AL3190" s="3"/>
      <c r="AM3190" s="3"/>
      <c r="AN3190" s="3"/>
      <c r="AO3190" s="3"/>
      <c r="AP3190" s="3"/>
      <c r="AQ3190" s="3"/>
      <c r="AR3190" s="3"/>
      <c r="AS3190" s="3"/>
      <c r="AT3190" s="3"/>
      <c r="AU3190" s="3"/>
      <c r="AV3190" s="3"/>
      <c r="AW3190" s="3"/>
      <c r="AX3190" s="3"/>
      <c r="AY3190" s="3"/>
      <c r="AZ3190" s="3"/>
      <c r="BA3190" s="3"/>
      <c r="BB3190" s="3"/>
      <c r="BC3190" s="3"/>
      <c r="BD3190" s="3"/>
      <c r="BE3190" s="3"/>
      <c r="BF3190" s="3"/>
      <c r="BG3190" s="3"/>
      <c r="BH3190" s="3"/>
      <c r="BI3190" s="3"/>
      <c r="BJ3190" s="3"/>
      <c r="BK3190" s="3"/>
      <c r="BL3190" s="3"/>
      <c r="BM3190" s="3"/>
    </row>
    <row r="3191" spans="1:65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  <c r="AH3191" s="3"/>
      <c r="AI3191" s="3"/>
      <c r="AJ3191" s="3"/>
      <c r="AK3191" s="3"/>
      <c r="AL3191" s="3"/>
      <c r="AM3191" s="3"/>
      <c r="AN3191" s="3"/>
      <c r="AO3191" s="3"/>
      <c r="AP3191" s="3"/>
      <c r="AQ3191" s="3"/>
      <c r="AR3191" s="3"/>
      <c r="AS3191" s="3"/>
      <c r="AT3191" s="3"/>
      <c r="AU3191" s="3"/>
      <c r="AV3191" s="3"/>
      <c r="AW3191" s="3"/>
      <c r="AX3191" s="3"/>
      <c r="AY3191" s="3"/>
      <c r="AZ3191" s="3"/>
      <c r="BA3191" s="3"/>
      <c r="BB3191" s="3"/>
      <c r="BC3191" s="3"/>
      <c r="BD3191" s="3"/>
      <c r="BE3191" s="3"/>
      <c r="BF3191" s="3"/>
      <c r="BG3191" s="3"/>
      <c r="BH3191" s="3"/>
      <c r="BI3191" s="3"/>
      <c r="BJ3191" s="3"/>
      <c r="BK3191" s="3"/>
      <c r="BL3191" s="3"/>
      <c r="BM3191" s="3"/>
    </row>
    <row r="3192" spans="1:65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  <c r="AH3192" s="3"/>
      <c r="AI3192" s="3"/>
      <c r="AJ3192" s="3"/>
      <c r="AK3192" s="3"/>
      <c r="AL3192" s="3"/>
      <c r="AM3192" s="3"/>
      <c r="AN3192" s="3"/>
      <c r="AO3192" s="3"/>
      <c r="AP3192" s="3"/>
      <c r="AQ3192" s="3"/>
      <c r="AR3192" s="3"/>
      <c r="AS3192" s="3"/>
      <c r="AT3192" s="3"/>
      <c r="AU3192" s="3"/>
      <c r="AV3192" s="3"/>
      <c r="AW3192" s="3"/>
      <c r="AX3192" s="3"/>
      <c r="AY3192" s="3"/>
      <c r="AZ3192" s="3"/>
      <c r="BA3192" s="3"/>
      <c r="BB3192" s="3"/>
      <c r="BC3192" s="3"/>
      <c r="BD3192" s="3"/>
      <c r="BE3192" s="3"/>
      <c r="BF3192" s="3"/>
      <c r="BG3192" s="3"/>
      <c r="BH3192" s="3"/>
      <c r="BI3192" s="3"/>
      <c r="BJ3192" s="3"/>
      <c r="BK3192" s="3"/>
      <c r="BL3192" s="3"/>
      <c r="BM3192" s="3"/>
    </row>
    <row r="3193" spans="1:65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  <c r="AI3193" s="3"/>
      <c r="AJ3193" s="3"/>
      <c r="AK3193" s="3"/>
      <c r="AL3193" s="3"/>
      <c r="AM3193" s="3"/>
      <c r="AN3193" s="3"/>
      <c r="AO3193" s="3"/>
      <c r="AP3193" s="3"/>
      <c r="AQ3193" s="3"/>
      <c r="AR3193" s="3"/>
      <c r="AS3193" s="3"/>
      <c r="AT3193" s="3"/>
      <c r="AU3193" s="3"/>
      <c r="AV3193" s="3"/>
      <c r="AW3193" s="3"/>
      <c r="AX3193" s="3"/>
      <c r="AY3193" s="3"/>
      <c r="AZ3193" s="3"/>
      <c r="BA3193" s="3"/>
      <c r="BB3193" s="3"/>
      <c r="BC3193" s="3"/>
      <c r="BD3193" s="3"/>
      <c r="BE3193" s="3"/>
      <c r="BF3193" s="3"/>
      <c r="BG3193" s="3"/>
      <c r="BH3193" s="3"/>
      <c r="BI3193" s="3"/>
      <c r="BJ3193" s="3"/>
      <c r="BK3193" s="3"/>
      <c r="BL3193" s="3"/>
      <c r="BM3193" s="3"/>
    </row>
    <row r="3194" spans="1:65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  <c r="AI3194" s="3"/>
      <c r="AJ3194" s="3"/>
      <c r="AK3194" s="3"/>
      <c r="AL3194" s="3"/>
      <c r="AM3194" s="3"/>
      <c r="AN3194" s="3"/>
      <c r="AO3194" s="3"/>
      <c r="AP3194" s="3"/>
      <c r="AQ3194" s="3"/>
      <c r="AR3194" s="3"/>
      <c r="AS3194" s="3"/>
      <c r="AT3194" s="3"/>
      <c r="AU3194" s="3"/>
      <c r="AV3194" s="3"/>
      <c r="AW3194" s="3"/>
      <c r="AX3194" s="3"/>
      <c r="AY3194" s="3"/>
      <c r="AZ3194" s="3"/>
      <c r="BA3194" s="3"/>
      <c r="BB3194" s="3"/>
      <c r="BC3194" s="3"/>
      <c r="BD3194" s="3"/>
      <c r="BE3194" s="3"/>
      <c r="BF3194" s="3"/>
      <c r="BG3194" s="3"/>
      <c r="BH3194" s="3"/>
      <c r="BI3194" s="3"/>
      <c r="BJ3194" s="3"/>
      <c r="BK3194" s="3"/>
      <c r="BL3194" s="3"/>
      <c r="BM3194" s="3"/>
    </row>
    <row r="3195" spans="1:65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  <c r="AI3195" s="3"/>
      <c r="AJ3195" s="3"/>
      <c r="AK3195" s="3"/>
      <c r="AL3195" s="3"/>
      <c r="AM3195" s="3"/>
      <c r="AN3195" s="3"/>
      <c r="AO3195" s="3"/>
      <c r="AP3195" s="3"/>
      <c r="AQ3195" s="3"/>
      <c r="AR3195" s="3"/>
      <c r="AS3195" s="3"/>
      <c r="AT3195" s="3"/>
      <c r="AU3195" s="3"/>
      <c r="AV3195" s="3"/>
      <c r="AW3195" s="3"/>
      <c r="AX3195" s="3"/>
      <c r="AY3195" s="3"/>
      <c r="AZ3195" s="3"/>
      <c r="BA3195" s="3"/>
      <c r="BB3195" s="3"/>
      <c r="BC3195" s="3"/>
      <c r="BD3195" s="3"/>
      <c r="BE3195" s="3"/>
      <c r="BF3195" s="3"/>
      <c r="BG3195" s="3"/>
      <c r="BH3195" s="3"/>
      <c r="BI3195" s="3"/>
      <c r="BJ3195" s="3"/>
      <c r="BK3195" s="3"/>
      <c r="BL3195" s="3"/>
      <c r="BM3195" s="3"/>
    </row>
    <row r="3196" spans="1:65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  <c r="AI3196" s="3"/>
      <c r="AJ3196" s="3"/>
      <c r="AK3196" s="3"/>
      <c r="AL3196" s="3"/>
      <c r="AM3196" s="3"/>
      <c r="AN3196" s="3"/>
      <c r="AO3196" s="3"/>
      <c r="AP3196" s="3"/>
      <c r="AQ3196" s="3"/>
      <c r="AR3196" s="3"/>
      <c r="AS3196" s="3"/>
      <c r="AT3196" s="3"/>
      <c r="AU3196" s="3"/>
      <c r="AV3196" s="3"/>
      <c r="AW3196" s="3"/>
      <c r="AX3196" s="3"/>
      <c r="AY3196" s="3"/>
      <c r="AZ3196" s="3"/>
      <c r="BA3196" s="3"/>
      <c r="BB3196" s="3"/>
      <c r="BC3196" s="3"/>
      <c r="BD3196" s="3"/>
      <c r="BE3196" s="3"/>
      <c r="BF3196" s="3"/>
      <c r="BG3196" s="3"/>
      <c r="BH3196" s="3"/>
      <c r="BI3196" s="3"/>
      <c r="BJ3196" s="3"/>
      <c r="BK3196" s="3"/>
      <c r="BL3196" s="3"/>
      <c r="BM3196" s="3"/>
    </row>
    <row r="3197" spans="1:65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  <c r="AI3197" s="3"/>
      <c r="AJ3197" s="3"/>
      <c r="AK3197" s="3"/>
      <c r="AL3197" s="3"/>
      <c r="AM3197" s="3"/>
      <c r="AN3197" s="3"/>
      <c r="AO3197" s="3"/>
      <c r="AP3197" s="3"/>
      <c r="AQ3197" s="3"/>
      <c r="AR3197" s="3"/>
      <c r="AS3197" s="3"/>
      <c r="AT3197" s="3"/>
      <c r="AU3197" s="3"/>
      <c r="AV3197" s="3"/>
      <c r="AW3197" s="3"/>
      <c r="AX3197" s="3"/>
      <c r="AY3197" s="3"/>
      <c r="AZ3197" s="3"/>
      <c r="BA3197" s="3"/>
      <c r="BB3197" s="3"/>
      <c r="BC3197" s="3"/>
      <c r="BD3197" s="3"/>
      <c r="BE3197" s="3"/>
      <c r="BF3197" s="3"/>
      <c r="BG3197" s="3"/>
      <c r="BH3197" s="3"/>
      <c r="BI3197" s="3"/>
      <c r="BJ3197" s="3"/>
      <c r="BK3197" s="3"/>
      <c r="BL3197" s="3"/>
      <c r="BM3197" s="3"/>
    </row>
    <row r="3198" spans="1:65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  <c r="AI3198" s="3"/>
      <c r="AJ3198" s="3"/>
      <c r="AK3198" s="3"/>
      <c r="AL3198" s="3"/>
      <c r="AM3198" s="3"/>
      <c r="AN3198" s="3"/>
      <c r="AO3198" s="3"/>
      <c r="AP3198" s="3"/>
      <c r="AQ3198" s="3"/>
      <c r="AR3198" s="3"/>
      <c r="AS3198" s="3"/>
      <c r="AT3198" s="3"/>
      <c r="AU3198" s="3"/>
      <c r="AV3198" s="3"/>
      <c r="AW3198" s="3"/>
      <c r="AX3198" s="3"/>
      <c r="AY3198" s="3"/>
      <c r="AZ3198" s="3"/>
      <c r="BA3198" s="3"/>
      <c r="BB3198" s="3"/>
      <c r="BC3198" s="3"/>
      <c r="BD3198" s="3"/>
      <c r="BE3198" s="3"/>
      <c r="BF3198" s="3"/>
      <c r="BG3198" s="3"/>
      <c r="BH3198" s="3"/>
      <c r="BI3198" s="3"/>
      <c r="BJ3198" s="3"/>
      <c r="BK3198" s="3"/>
      <c r="BL3198" s="3"/>
      <c r="BM3198" s="3"/>
    </row>
    <row r="3199" spans="1:65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  <c r="AI3199" s="3"/>
      <c r="AJ3199" s="3"/>
      <c r="AK3199" s="3"/>
      <c r="AL3199" s="3"/>
      <c r="AM3199" s="3"/>
      <c r="AN3199" s="3"/>
      <c r="AO3199" s="3"/>
      <c r="AP3199" s="3"/>
      <c r="AQ3199" s="3"/>
      <c r="AR3199" s="3"/>
      <c r="AS3199" s="3"/>
      <c r="AT3199" s="3"/>
      <c r="AU3199" s="3"/>
      <c r="AV3199" s="3"/>
      <c r="AW3199" s="3"/>
      <c r="AX3199" s="3"/>
      <c r="AY3199" s="3"/>
      <c r="AZ3199" s="3"/>
      <c r="BA3199" s="3"/>
      <c r="BB3199" s="3"/>
      <c r="BC3199" s="3"/>
      <c r="BD3199" s="3"/>
      <c r="BE3199" s="3"/>
      <c r="BF3199" s="3"/>
      <c r="BG3199" s="3"/>
      <c r="BH3199" s="3"/>
      <c r="BI3199" s="3"/>
      <c r="BJ3199" s="3"/>
      <c r="BK3199" s="3"/>
      <c r="BL3199" s="3"/>
      <c r="BM3199" s="3"/>
    </row>
    <row r="3200" spans="1:65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  <c r="AH3200" s="3"/>
      <c r="AI3200" s="3"/>
      <c r="AJ3200" s="3"/>
      <c r="AK3200" s="3"/>
      <c r="AL3200" s="3"/>
      <c r="AM3200" s="3"/>
      <c r="AN3200" s="3"/>
      <c r="AO3200" s="3"/>
      <c r="AP3200" s="3"/>
      <c r="AQ3200" s="3"/>
      <c r="AR3200" s="3"/>
      <c r="AS3200" s="3"/>
      <c r="AT3200" s="3"/>
      <c r="AU3200" s="3"/>
      <c r="AV3200" s="3"/>
      <c r="AW3200" s="3"/>
      <c r="AX3200" s="3"/>
      <c r="AY3200" s="3"/>
      <c r="AZ3200" s="3"/>
      <c r="BA3200" s="3"/>
      <c r="BB3200" s="3"/>
      <c r="BC3200" s="3"/>
      <c r="BD3200" s="3"/>
      <c r="BE3200" s="3"/>
      <c r="BF3200" s="3"/>
      <c r="BG3200" s="3"/>
      <c r="BH3200" s="3"/>
      <c r="BI3200" s="3"/>
      <c r="BJ3200" s="3"/>
      <c r="BK3200" s="3"/>
      <c r="BL3200" s="3"/>
      <c r="BM3200" s="3"/>
    </row>
    <row r="3201" spans="1:65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  <c r="AI3201" s="3"/>
      <c r="AJ3201" s="3"/>
      <c r="AK3201" s="3"/>
      <c r="AL3201" s="3"/>
      <c r="AM3201" s="3"/>
      <c r="AN3201" s="3"/>
      <c r="AO3201" s="3"/>
      <c r="AP3201" s="3"/>
      <c r="AQ3201" s="3"/>
      <c r="AR3201" s="3"/>
      <c r="AS3201" s="3"/>
      <c r="AT3201" s="3"/>
      <c r="AU3201" s="3"/>
      <c r="AV3201" s="3"/>
      <c r="AW3201" s="3"/>
      <c r="AX3201" s="3"/>
      <c r="AY3201" s="3"/>
      <c r="AZ3201" s="3"/>
      <c r="BA3201" s="3"/>
      <c r="BB3201" s="3"/>
      <c r="BC3201" s="3"/>
      <c r="BD3201" s="3"/>
      <c r="BE3201" s="3"/>
      <c r="BF3201" s="3"/>
      <c r="BG3201" s="3"/>
      <c r="BH3201" s="3"/>
      <c r="BI3201" s="3"/>
      <c r="BJ3201" s="3"/>
      <c r="BK3201" s="3"/>
      <c r="BL3201" s="3"/>
      <c r="BM3201" s="3"/>
    </row>
    <row r="3202" spans="1:65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  <c r="AI3202" s="3"/>
      <c r="AJ3202" s="3"/>
      <c r="AK3202" s="3"/>
      <c r="AL3202" s="3"/>
      <c r="AM3202" s="3"/>
      <c r="AN3202" s="3"/>
      <c r="AO3202" s="3"/>
      <c r="AP3202" s="3"/>
      <c r="AQ3202" s="3"/>
      <c r="AR3202" s="3"/>
      <c r="AS3202" s="3"/>
      <c r="AT3202" s="3"/>
      <c r="AU3202" s="3"/>
      <c r="AV3202" s="3"/>
      <c r="AW3202" s="3"/>
      <c r="AX3202" s="3"/>
      <c r="AY3202" s="3"/>
      <c r="AZ3202" s="3"/>
      <c r="BA3202" s="3"/>
      <c r="BB3202" s="3"/>
      <c r="BC3202" s="3"/>
      <c r="BD3202" s="3"/>
      <c r="BE3202" s="3"/>
      <c r="BF3202" s="3"/>
      <c r="BG3202" s="3"/>
      <c r="BH3202" s="3"/>
      <c r="BI3202" s="3"/>
      <c r="BJ3202" s="3"/>
      <c r="BK3202" s="3"/>
      <c r="BL3202" s="3"/>
      <c r="BM3202" s="3"/>
    </row>
    <row r="3203" spans="1:65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  <c r="AI3203" s="3"/>
      <c r="AJ3203" s="3"/>
      <c r="AK3203" s="3"/>
      <c r="AL3203" s="3"/>
      <c r="AM3203" s="3"/>
      <c r="AN3203" s="3"/>
      <c r="AO3203" s="3"/>
      <c r="AP3203" s="3"/>
      <c r="AQ3203" s="3"/>
      <c r="AR3203" s="3"/>
      <c r="AS3203" s="3"/>
      <c r="AT3203" s="3"/>
      <c r="AU3203" s="3"/>
      <c r="AV3203" s="3"/>
      <c r="AW3203" s="3"/>
      <c r="AX3203" s="3"/>
      <c r="AY3203" s="3"/>
      <c r="AZ3203" s="3"/>
      <c r="BA3203" s="3"/>
      <c r="BB3203" s="3"/>
      <c r="BC3203" s="3"/>
      <c r="BD3203" s="3"/>
      <c r="BE3203" s="3"/>
      <c r="BF3203" s="3"/>
      <c r="BG3203" s="3"/>
      <c r="BH3203" s="3"/>
      <c r="BI3203" s="3"/>
      <c r="BJ3203" s="3"/>
      <c r="BK3203" s="3"/>
      <c r="BL3203" s="3"/>
      <c r="BM3203" s="3"/>
    </row>
    <row r="3204" spans="1:65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  <c r="AI3204" s="3"/>
      <c r="AJ3204" s="3"/>
      <c r="AK3204" s="3"/>
      <c r="AL3204" s="3"/>
      <c r="AM3204" s="3"/>
      <c r="AN3204" s="3"/>
      <c r="AO3204" s="3"/>
      <c r="AP3204" s="3"/>
      <c r="AQ3204" s="3"/>
      <c r="AR3204" s="3"/>
      <c r="AS3204" s="3"/>
      <c r="AT3204" s="3"/>
      <c r="AU3204" s="3"/>
      <c r="AV3204" s="3"/>
      <c r="AW3204" s="3"/>
      <c r="AX3204" s="3"/>
      <c r="AY3204" s="3"/>
      <c r="AZ3204" s="3"/>
      <c r="BA3204" s="3"/>
      <c r="BB3204" s="3"/>
      <c r="BC3204" s="3"/>
      <c r="BD3204" s="3"/>
      <c r="BE3204" s="3"/>
      <c r="BF3204" s="3"/>
      <c r="BG3204" s="3"/>
      <c r="BH3204" s="3"/>
      <c r="BI3204" s="3"/>
      <c r="BJ3204" s="3"/>
      <c r="BK3204" s="3"/>
      <c r="BL3204" s="3"/>
      <c r="BM3204" s="3"/>
    </row>
    <row r="3205" spans="1:65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  <c r="AI3205" s="3"/>
      <c r="AJ3205" s="3"/>
      <c r="AK3205" s="3"/>
      <c r="AL3205" s="3"/>
      <c r="AM3205" s="3"/>
      <c r="AN3205" s="3"/>
      <c r="AO3205" s="3"/>
      <c r="AP3205" s="3"/>
      <c r="AQ3205" s="3"/>
      <c r="AR3205" s="3"/>
      <c r="AS3205" s="3"/>
      <c r="AT3205" s="3"/>
      <c r="AU3205" s="3"/>
      <c r="AV3205" s="3"/>
      <c r="AW3205" s="3"/>
      <c r="AX3205" s="3"/>
      <c r="AY3205" s="3"/>
      <c r="AZ3205" s="3"/>
      <c r="BA3205" s="3"/>
      <c r="BB3205" s="3"/>
      <c r="BC3205" s="3"/>
      <c r="BD3205" s="3"/>
      <c r="BE3205" s="3"/>
      <c r="BF3205" s="3"/>
      <c r="BG3205" s="3"/>
      <c r="BH3205" s="3"/>
      <c r="BI3205" s="3"/>
      <c r="BJ3205" s="3"/>
      <c r="BK3205" s="3"/>
      <c r="BL3205" s="3"/>
      <c r="BM3205" s="3"/>
    </row>
    <row r="3206" spans="1:65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  <c r="AI3206" s="3"/>
      <c r="AJ3206" s="3"/>
      <c r="AK3206" s="3"/>
      <c r="AL3206" s="3"/>
      <c r="AM3206" s="3"/>
      <c r="AN3206" s="3"/>
      <c r="AO3206" s="3"/>
      <c r="AP3206" s="3"/>
      <c r="AQ3206" s="3"/>
      <c r="AR3206" s="3"/>
      <c r="AS3206" s="3"/>
      <c r="AT3206" s="3"/>
      <c r="AU3206" s="3"/>
      <c r="AV3206" s="3"/>
      <c r="AW3206" s="3"/>
      <c r="AX3206" s="3"/>
      <c r="AY3206" s="3"/>
      <c r="AZ3206" s="3"/>
      <c r="BA3206" s="3"/>
      <c r="BB3206" s="3"/>
      <c r="BC3206" s="3"/>
      <c r="BD3206" s="3"/>
      <c r="BE3206" s="3"/>
      <c r="BF3206" s="3"/>
      <c r="BG3206" s="3"/>
      <c r="BH3206" s="3"/>
      <c r="BI3206" s="3"/>
      <c r="BJ3206" s="3"/>
      <c r="BK3206" s="3"/>
      <c r="BL3206" s="3"/>
      <c r="BM3206" s="3"/>
    </row>
    <row r="3207" spans="1:65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  <c r="AI3207" s="3"/>
      <c r="AJ3207" s="3"/>
      <c r="AK3207" s="3"/>
      <c r="AL3207" s="3"/>
      <c r="AM3207" s="3"/>
      <c r="AN3207" s="3"/>
      <c r="AO3207" s="3"/>
      <c r="AP3207" s="3"/>
      <c r="AQ3207" s="3"/>
      <c r="AR3207" s="3"/>
      <c r="AS3207" s="3"/>
      <c r="AT3207" s="3"/>
      <c r="AU3207" s="3"/>
      <c r="AV3207" s="3"/>
      <c r="AW3207" s="3"/>
      <c r="AX3207" s="3"/>
      <c r="AY3207" s="3"/>
      <c r="AZ3207" s="3"/>
      <c r="BA3207" s="3"/>
      <c r="BB3207" s="3"/>
      <c r="BC3207" s="3"/>
      <c r="BD3207" s="3"/>
      <c r="BE3207" s="3"/>
      <c r="BF3207" s="3"/>
      <c r="BG3207" s="3"/>
      <c r="BH3207" s="3"/>
      <c r="BI3207" s="3"/>
      <c r="BJ3207" s="3"/>
      <c r="BK3207" s="3"/>
      <c r="BL3207" s="3"/>
      <c r="BM3207" s="3"/>
    </row>
    <row r="3208" spans="1:65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  <c r="AI3208" s="3"/>
      <c r="AJ3208" s="3"/>
      <c r="AK3208" s="3"/>
      <c r="AL3208" s="3"/>
      <c r="AM3208" s="3"/>
      <c r="AN3208" s="3"/>
      <c r="AO3208" s="3"/>
      <c r="AP3208" s="3"/>
      <c r="AQ3208" s="3"/>
      <c r="AR3208" s="3"/>
      <c r="AS3208" s="3"/>
      <c r="AT3208" s="3"/>
      <c r="AU3208" s="3"/>
      <c r="AV3208" s="3"/>
      <c r="AW3208" s="3"/>
      <c r="AX3208" s="3"/>
      <c r="AY3208" s="3"/>
      <c r="AZ3208" s="3"/>
      <c r="BA3208" s="3"/>
      <c r="BB3208" s="3"/>
      <c r="BC3208" s="3"/>
      <c r="BD3208" s="3"/>
      <c r="BE3208" s="3"/>
      <c r="BF3208" s="3"/>
      <c r="BG3208" s="3"/>
      <c r="BH3208" s="3"/>
      <c r="BI3208" s="3"/>
      <c r="BJ3208" s="3"/>
      <c r="BK3208" s="3"/>
      <c r="BL3208" s="3"/>
      <c r="BM3208" s="3"/>
    </row>
    <row r="3209" spans="1:65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  <c r="AH3209" s="3"/>
      <c r="AI3209" s="3"/>
      <c r="AJ3209" s="3"/>
      <c r="AK3209" s="3"/>
      <c r="AL3209" s="3"/>
      <c r="AM3209" s="3"/>
      <c r="AN3209" s="3"/>
      <c r="AO3209" s="3"/>
      <c r="AP3209" s="3"/>
      <c r="AQ3209" s="3"/>
      <c r="AR3209" s="3"/>
      <c r="AS3209" s="3"/>
      <c r="AT3209" s="3"/>
      <c r="AU3209" s="3"/>
      <c r="AV3209" s="3"/>
      <c r="AW3209" s="3"/>
      <c r="AX3209" s="3"/>
      <c r="AY3209" s="3"/>
      <c r="AZ3209" s="3"/>
      <c r="BA3209" s="3"/>
      <c r="BB3209" s="3"/>
      <c r="BC3209" s="3"/>
      <c r="BD3209" s="3"/>
      <c r="BE3209" s="3"/>
      <c r="BF3209" s="3"/>
      <c r="BG3209" s="3"/>
      <c r="BH3209" s="3"/>
      <c r="BI3209" s="3"/>
      <c r="BJ3209" s="3"/>
      <c r="BK3209" s="3"/>
      <c r="BL3209" s="3"/>
      <c r="BM3209" s="3"/>
    </row>
    <row r="3210" spans="1:65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  <c r="AI3210" s="3"/>
      <c r="AJ3210" s="3"/>
      <c r="AK3210" s="3"/>
      <c r="AL3210" s="3"/>
      <c r="AM3210" s="3"/>
      <c r="AN3210" s="3"/>
      <c r="AO3210" s="3"/>
      <c r="AP3210" s="3"/>
      <c r="AQ3210" s="3"/>
      <c r="AR3210" s="3"/>
      <c r="AS3210" s="3"/>
      <c r="AT3210" s="3"/>
      <c r="AU3210" s="3"/>
      <c r="AV3210" s="3"/>
      <c r="AW3210" s="3"/>
      <c r="AX3210" s="3"/>
      <c r="AY3210" s="3"/>
      <c r="AZ3210" s="3"/>
      <c r="BA3210" s="3"/>
      <c r="BB3210" s="3"/>
      <c r="BC3210" s="3"/>
      <c r="BD3210" s="3"/>
      <c r="BE3210" s="3"/>
      <c r="BF3210" s="3"/>
      <c r="BG3210" s="3"/>
      <c r="BH3210" s="3"/>
      <c r="BI3210" s="3"/>
      <c r="BJ3210" s="3"/>
      <c r="BK3210" s="3"/>
      <c r="BL3210" s="3"/>
      <c r="BM3210" s="3"/>
    </row>
    <row r="3211" spans="1:65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  <c r="AI3211" s="3"/>
      <c r="AJ3211" s="3"/>
      <c r="AK3211" s="3"/>
      <c r="AL3211" s="3"/>
      <c r="AM3211" s="3"/>
      <c r="AN3211" s="3"/>
      <c r="AO3211" s="3"/>
      <c r="AP3211" s="3"/>
      <c r="AQ3211" s="3"/>
      <c r="AR3211" s="3"/>
      <c r="AS3211" s="3"/>
      <c r="AT3211" s="3"/>
      <c r="AU3211" s="3"/>
      <c r="AV3211" s="3"/>
      <c r="AW3211" s="3"/>
      <c r="AX3211" s="3"/>
      <c r="AY3211" s="3"/>
      <c r="AZ3211" s="3"/>
      <c r="BA3211" s="3"/>
      <c r="BB3211" s="3"/>
      <c r="BC3211" s="3"/>
      <c r="BD3211" s="3"/>
      <c r="BE3211" s="3"/>
      <c r="BF3211" s="3"/>
      <c r="BG3211" s="3"/>
      <c r="BH3211" s="3"/>
      <c r="BI3211" s="3"/>
      <c r="BJ3211" s="3"/>
      <c r="BK3211" s="3"/>
      <c r="BL3211" s="3"/>
      <c r="BM3211" s="3"/>
    </row>
    <row r="3212" spans="1:65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  <c r="AI3212" s="3"/>
      <c r="AJ3212" s="3"/>
      <c r="AK3212" s="3"/>
      <c r="AL3212" s="3"/>
      <c r="AM3212" s="3"/>
      <c r="AN3212" s="3"/>
      <c r="AO3212" s="3"/>
      <c r="AP3212" s="3"/>
      <c r="AQ3212" s="3"/>
      <c r="AR3212" s="3"/>
      <c r="AS3212" s="3"/>
      <c r="AT3212" s="3"/>
      <c r="AU3212" s="3"/>
      <c r="AV3212" s="3"/>
      <c r="AW3212" s="3"/>
      <c r="AX3212" s="3"/>
      <c r="AY3212" s="3"/>
      <c r="AZ3212" s="3"/>
      <c r="BA3212" s="3"/>
      <c r="BB3212" s="3"/>
      <c r="BC3212" s="3"/>
      <c r="BD3212" s="3"/>
      <c r="BE3212" s="3"/>
      <c r="BF3212" s="3"/>
      <c r="BG3212" s="3"/>
      <c r="BH3212" s="3"/>
      <c r="BI3212" s="3"/>
      <c r="BJ3212" s="3"/>
      <c r="BK3212" s="3"/>
      <c r="BL3212" s="3"/>
      <c r="BM3212" s="3"/>
    </row>
    <row r="3213" spans="1:65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  <c r="AH3213" s="3"/>
      <c r="AI3213" s="3"/>
      <c r="AJ3213" s="3"/>
      <c r="AK3213" s="3"/>
      <c r="AL3213" s="3"/>
      <c r="AM3213" s="3"/>
      <c r="AN3213" s="3"/>
      <c r="AO3213" s="3"/>
      <c r="AP3213" s="3"/>
      <c r="AQ3213" s="3"/>
      <c r="AR3213" s="3"/>
      <c r="AS3213" s="3"/>
      <c r="AT3213" s="3"/>
      <c r="AU3213" s="3"/>
      <c r="AV3213" s="3"/>
      <c r="AW3213" s="3"/>
      <c r="AX3213" s="3"/>
      <c r="AY3213" s="3"/>
      <c r="AZ3213" s="3"/>
      <c r="BA3213" s="3"/>
      <c r="BB3213" s="3"/>
      <c r="BC3213" s="3"/>
      <c r="BD3213" s="3"/>
      <c r="BE3213" s="3"/>
      <c r="BF3213" s="3"/>
      <c r="BG3213" s="3"/>
      <c r="BH3213" s="3"/>
      <c r="BI3213" s="3"/>
      <c r="BJ3213" s="3"/>
      <c r="BK3213" s="3"/>
      <c r="BL3213" s="3"/>
      <c r="BM3213" s="3"/>
    </row>
    <row r="3214" spans="1:65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  <c r="AI3214" s="3"/>
      <c r="AJ3214" s="3"/>
      <c r="AK3214" s="3"/>
      <c r="AL3214" s="3"/>
      <c r="AM3214" s="3"/>
      <c r="AN3214" s="3"/>
      <c r="AO3214" s="3"/>
      <c r="AP3214" s="3"/>
      <c r="AQ3214" s="3"/>
      <c r="AR3214" s="3"/>
      <c r="AS3214" s="3"/>
      <c r="AT3214" s="3"/>
      <c r="AU3214" s="3"/>
      <c r="AV3214" s="3"/>
      <c r="AW3214" s="3"/>
      <c r="AX3214" s="3"/>
      <c r="AY3214" s="3"/>
      <c r="AZ3214" s="3"/>
      <c r="BA3214" s="3"/>
      <c r="BB3214" s="3"/>
      <c r="BC3214" s="3"/>
      <c r="BD3214" s="3"/>
      <c r="BE3214" s="3"/>
      <c r="BF3214" s="3"/>
      <c r="BG3214" s="3"/>
      <c r="BH3214" s="3"/>
      <c r="BI3214" s="3"/>
      <c r="BJ3214" s="3"/>
      <c r="BK3214" s="3"/>
      <c r="BL3214" s="3"/>
      <c r="BM3214" s="3"/>
    </row>
    <row r="3215" spans="1:65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  <c r="AI3215" s="3"/>
      <c r="AJ3215" s="3"/>
      <c r="AK3215" s="3"/>
      <c r="AL3215" s="3"/>
      <c r="AM3215" s="3"/>
      <c r="AN3215" s="3"/>
      <c r="AO3215" s="3"/>
      <c r="AP3215" s="3"/>
      <c r="AQ3215" s="3"/>
      <c r="AR3215" s="3"/>
      <c r="AS3215" s="3"/>
      <c r="AT3215" s="3"/>
      <c r="AU3215" s="3"/>
      <c r="AV3215" s="3"/>
      <c r="AW3215" s="3"/>
      <c r="AX3215" s="3"/>
      <c r="AY3215" s="3"/>
      <c r="AZ3215" s="3"/>
      <c r="BA3215" s="3"/>
      <c r="BB3215" s="3"/>
      <c r="BC3215" s="3"/>
      <c r="BD3215" s="3"/>
      <c r="BE3215" s="3"/>
      <c r="BF3215" s="3"/>
      <c r="BG3215" s="3"/>
      <c r="BH3215" s="3"/>
      <c r="BI3215" s="3"/>
      <c r="BJ3215" s="3"/>
      <c r="BK3215" s="3"/>
      <c r="BL3215" s="3"/>
      <c r="BM3215" s="3"/>
    </row>
    <row r="3216" spans="1:65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  <c r="AI3216" s="3"/>
      <c r="AJ3216" s="3"/>
      <c r="AK3216" s="3"/>
      <c r="AL3216" s="3"/>
      <c r="AM3216" s="3"/>
      <c r="AN3216" s="3"/>
      <c r="AO3216" s="3"/>
      <c r="AP3216" s="3"/>
      <c r="AQ3216" s="3"/>
      <c r="AR3216" s="3"/>
      <c r="AS3216" s="3"/>
      <c r="AT3216" s="3"/>
      <c r="AU3216" s="3"/>
      <c r="AV3216" s="3"/>
      <c r="AW3216" s="3"/>
      <c r="AX3216" s="3"/>
      <c r="AY3216" s="3"/>
      <c r="AZ3216" s="3"/>
      <c r="BA3216" s="3"/>
      <c r="BB3216" s="3"/>
      <c r="BC3216" s="3"/>
      <c r="BD3216" s="3"/>
      <c r="BE3216" s="3"/>
      <c r="BF3216" s="3"/>
      <c r="BG3216" s="3"/>
      <c r="BH3216" s="3"/>
      <c r="BI3216" s="3"/>
      <c r="BJ3216" s="3"/>
      <c r="BK3216" s="3"/>
      <c r="BL3216" s="3"/>
      <c r="BM3216" s="3"/>
    </row>
    <row r="3217" spans="1:65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  <c r="AI3217" s="3"/>
      <c r="AJ3217" s="3"/>
      <c r="AK3217" s="3"/>
      <c r="AL3217" s="3"/>
      <c r="AM3217" s="3"/>
      <c r="AN3217" s="3"/>
      <c r="AO3217" s="3"/>
      <c r="AP3217" s="3"/>
      <c r="AQ3217" s="3"/>
      <c r="AR3217" s="3"/>
      <c r="AS3217" s="3"/>
      <c r="AT3217" s="3"/>
      <c r="AU3217" s="3"/>
      <c r="AV3217" s="3"/>
      <c r="AW3217" s="3"/>
      <c r="AX3217" s="3"/>
      <c r="AY3217" s="3"/>
      <c r="AZ3217" s="3"/>
      <c r="BA3217" s="3"/>
      <c r="BB3217" s="3"/>
      <c r="BC3217" s="3"/>
      <c r="BD3217" s="3"/>
      <c r="BE3217" s="3"/>
      <c r="BF3217" s="3"/>
      <c r="BG3217" s="3"/>
      <c r="BH3217" s="3"/>
      <c r="BI3217" s="3"/>
      <c r="BJ3217" s="3"/>
      <c r="BK3217" s="3"/>
      <c r="BL3217" s="3"/>
      <c r="BM3217" s="3"/>
    </row>
    <row r="3218" spans="1:65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  <c r="AI3218" s="3"/>
      <c r="AJ3218" s="3"/>
      <c r="AK3218" s="3"/>
      <c r="AL3218" s="3"/>
      <c r="AM3218" s="3"/>
      <c r="AN3218" s="3"/>
      <c r="AO3218" s="3"/>
      <c r="AP3218" s="3"/>
      <c r="AQ3218" s="3"/>
      <c r="AR3218" s="3"/>
      <c r="AS3218" s="3"/>
      <c r="AT3218" s="3"/>
      <c r="AU3218" s="3"/>
      <c r="AV3218" s="3"/>
      <c r="AW3218" s="3"/>
      <c r="AX3218" s="3"/>
      <c r="AY3218" s="3"/>
      <c r="AZ3218" s="3"/>
      <c r="BA3218" s="3"/>
      <c r="BB3218" s="3"/>
      <c r="BC3218" s="3"/>
      <c r="BD3218" s="3"/>
      <c r="BE3218" s="3"/>
      <c r="BF3218" s="3"/>
      <c r="BG3218" s="3"/>
      <c r="BH3218" s="3"/>
      <c r="BI3218" s="3"/>
      <c r="BJ3218" s="3"/>
      <c r="BK3218" s="3"/>
      <c r="BL3218" s="3"/>
      <c r="BM3218" s="3"/>
    </row>
    <row r="3219" spans="1:65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  <c r="AH3219" s="3"/>
      <c r="AI3219" s="3"/>
      <c r="AJ3219" s="3"/>
      <c r="AK3219" s="3"/>
      <c r="AL3219" s="3"/>
      <c r="AM3219" s="3"/>
      <c r="AN3219" s="3"/>
      <c r="AO3219" s="3"/>
      <c r="AP3219" s="3"/>
      <c r="AQ3219" s="3"/>
      <c r="AR3219" s="3"/>
      <c r="AS3219" s="3"/>
      <c r="AT3219" s="3"/>
      <c r="AU3219" s="3"/>
      <c r="AV3219" s="3"/>
      <c r="AW3219" s="3"/>
      <c r="AX3219" s="3"/>
      <c r="AY3219" s="3"/>
      <c r="AZ3219" s="3"/>
      <c r="BA3219" s="3"/>
      <c r="BB3219" s="3"/>
      <c r="BC3219" s="3"/>
      <c r="BD3219" s="3"/>
      <c r="BE3219" s="3"/>
      <c r="BF3219" s="3"/>
      <c r="BG3219" s="3"/>
      <c r="BH3219" s="3"/>
      <c r="BI3219" s="3"/>
      <c r="BJ3219" s="3"/>
      <c r="BK3219" s="3"/>
      <c r="BL3219" s="3"/>
      <c r="BM3219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4:L45"/>
  <sheetViews>
    <sheetView zoomScale="85" zoomScaleNormal="85" workbookViewId="0" topLeftCell="A1">
      <selection activeCell="I73" sqref="I73"/>
    </sheetView>
  </sheetViews>
  <sheetFormatPr defaultColWidth="11.421875" defaultRowHeight="12.75"/>
  <cols>
    <col min="1" max="3" width="8.8515625" style="0" customWidth="1"/>
    <col min="4" max="4" width="6.8515625" style="0" bestFit="1" customWidth="1"/>
    <col min="5" max="5" width="22.8515625" style="0" customWidth="1"/>
    <col min="6" max="6" width="16.421875" style="0" customWidth="1"/>
    <col min="7" max="7" width="17.8515625" style="0" customWidth="1"/>
    <col min="8" max="8" width="11.421875" style="0" customWidth="1"/>
    <col min="9" max="9" width="17.28125" style="0" customWidth="1"/>
    <col min="10" max="10" width="14.140625" style="0" customWidth="1"/>
    <col min="11" max="11" width="15.7109375" style="0" bestFit="1" customWidth="1"/>
    <col min="12" max="12" width="16.28125" style="0" bestFit="1" customWidth="1"/>
    <col min="13" max="16384" width="8.8515625" style="0" customWidth="1"/>
  </cols>
  <sheetData>
    <row r="3" ht="12.75" thickBot="1"/>
    <row r="4" spans="4:12" ht="45.75" thickBot="1">
      <c r="D4" s="12" t="s">
        <v>207</v>
      </c>
      <c r="E4" s="13" t="s">
        <v>208</v>
      </c>
      <c r="F4" s="13" t="s">
        <v>209</v>
      </c>
      <c r="G4" s="13" t="s">
        <v>103</v>
      </c>
      <c r="H4" s="13" t="s">
        <v>102</v>
      </c>
      <c r="I4" s="13" t="s">
        <v>104</v>
      </c>
      <c r="J4" s="13" t="s">
        <v>210</v>
      </c>
      <c r="K4" s="24" t="s">
        <v>101</v>
      </c>
      <c r="L4" s="24" t="s">
        <v>96</v>
      </c>
    </row>
    <row r="5" spans="4:12" ht="15.75" thickBot="1">
      <c r="D5" s="18">
        <v>1</v>
      </c>
      <c r="E5" s="15" t="s">
        <v>211</v>
      </c>
      <c r="F5" s="19" t="s">
        <v>212</v>
      </c>
      <c r="G5" s="14">
        <v>0.33</v>
      </c>
      <c r="H5" s="17">
        <v>0.45</v>
      </c>
      <c r="I5" s="24">
        <f>I30</f>
        <v>0.6688636363636365</v>
      </c>
      <c r="J5" s="25" t="s">
        <v>110</v>
      </c>
      <c r="K5" s="16">
        <f>I5+0.05</f>
        <v>0.7188636363636366</v>
      </c>
      <c r="L5" s="24"/>
    </row>
    <row r="6" spans="4:12" ht="15.75" thickBot="1">
      <c r="D6" s="18">
        <v>2</v>
      </c>
      <c r="E6" s="15" t="s">
        <v>213</v>
      </c>
      <c r="F6" s="19" t="s">
        <v>180</v>
      </c>
      <c r="G6" s="14">
        <v>0.29</v>
      </c>
      <c r="H6" s="14">
        <v>0.4</v>
      </c>
      <c r="I6" s="24">
        <f>I38</f>
        <v>0.41456168831168827</v>
      </c>
      <c r="J6" s="25" t="s">
        <v>110</v>
      </c>
      <c r="K6" s="16">
        <f aca="true" t="shared" si="0" ref="K6:K19">I6+0.05</f>
        <v>0.46456168831168826</v>
      </c>
      <c r="L6" s="25"/>
    </row>
    <row r="7" spans="4:12" ht="15.75" thickBot="1">
      <c r="D7" s="18">
        <v>3</v>
      </c>
      <c r="E7" s="15" t="s">
        <v>214</v>
      </c>
      <c r="F7" s="19" t="s">
        <v>215</v>
      </c>
      <c r="G7" s="14">
        <v>0.48</v>
      </c>
      <c r="H7" s="14">
        <v>0.5</v>
      </c>
      <c r="I7" s="24"/>
      <c r="J7" s="25" t="s">
        <v>112</v>
      </c>
      <c r="K7" s="16">
        <f t="shared" si="0"/>
        <v>0.05</v>
      </c>
      <c r="L7" s="24" t="s">
        <v>98</v>
      </c>
    </row>
    <row r="8" spans="4:12" ht="15.75" thickBot="1">
      <c r="D8" s="18">
        <v>4</v>
      </c>
      <c r="E8" s="15" t="s">
        <v>216</v>
      </c>
      <c r="F8" s="19" t="s">
        <v>217</v>
      </c>
      <c r="G8" s="14">
        <v>0.34</v>
      </c>
      <c r="H8" s="14">
        <v>0.4</v>
      </c>
      <c r="I8" s="24"/>
      <c r="J8" s="25" t="s">
        <v>113</v>
      </c>
      <c r="K8" s="16">
        <f t="shared" si="0"/>
        <v>0.05</v>
      </c>
      <c r="L8" s="24" t="s">
        <v>100</v>
      </c>
    </row>
    <row r="9" spans="4:12" ht="15.75" thickBot="1">
      <c r="D9" s="18">
        <v>5</v>
      </c>
      <c r="E9" s="15" t="s">
        <v>218</v>
      </c>
      <c r="F9" s="19" t="s">
        <v>219</v>
      </c>
      <c r="G9" s="14">
        <v>0.33</v>
      </c>
      <c r="H9" s="14">
        <v>0.4</v>
      </c>
      <c r="I9" s="24">
        <f>I32</f>
        <v>0.5450714285714287</v>
      </c>
      <c r="J9" s="25" t="s">
        <v>110</v>
      </c>
      <c r="K9" s="16">
        <f t="shared" si="0"/>
        <v>0.5950714285714287</v>
      </c>
      <c r="L9" s="25"/>
    </row>
    <row r="10" spans="4:12" ht="15.75" thickBot="1">
      <c r="D10" s="18">
        <v>6</v>
      </c>
      <c r="E10" s="15" t="s">
        <v>220</v>
      </c>
      <c r="F10" s="19" t="s">
        <v>221</v>
      </c>
      <c r="G10" s="14">
        <v>0.32</v>
      </c>
      <c r="H10" s="14">
        <v>0.4</v>
      </c>
      <c r="I10" s="24">
        <f>I35</f>
        <v>0.4358982683982684</v>
      </c>
      <c r="J10" s="25" t="s">
        <v>110</v>
      </c>
      <c r="K10" s="16">
        <f t="shared" si="0"/>
        <v>0.4858982683982684</v>
      </c>
      <c r="L10" s="24"/>
    </row>
    <row r="11" spans="4:12" ht="15.75" thickBot="1">
      <c r="D11" s="18">
        <v>7</v>
      </c>
      <c r="E11" s="15" t="s">
        <v>222</v>
      </c>
      <c r="F11" s="19" t="s">
        <v>223</v>
      </c>
      <c r="G11" s="14">
        <v>0.38</v>
      </c>
      <c r="H11" s="14">
        <v>0.45</v>
      </c>
      <c r="I11" s="24"/>
      <c r="J11" s="25" t="s">
        <v>112</v>
      </c>
      <c r="K11" s="16">
        <f t="shared" si="0"/>
        <v>0.05</v>
      </c>
      <c r="L11" s="24" t="s">
        <v>98</v>
      </c>
    </row>
    <row r="12" spans="4:12" ht="15.75" thickBot="1">
      <c r="D12" s="18">
        <v>8</v>
      </c>
      <c r="E12" s="15" t="s">
        <v>224</v>
      </c>
      <c r="F12" s="19" t="s">
        <v>190</v>
      </c>
      <c r="G12" s="14">
        <v>0.4</v>
      </c>
      <c r="H12" s="14">
        <v>0.5</v>
      </c>
      <c r="I12" s="24">
        <f>I36</f>
        <v>0.6495000000000001</v>
      </c>
      <c r="J12" s="25" t="s">
        <v>110</v>
      </c>
      <c r="K12" s="16">
        <f t="shared" si="0"/>
        <v>0.6995000000000001</v>
      </c>
      <c r="L12" s="25"/>
    </row>
    <row r="13" spans="4:12" ht="15.75" thickBot="1">
      <c r="D13" s="18">
        <v>9</v>
      </c>
      <c r="E13" s="15" t="s">
        <v>225</v>
      </c>
      <c r="F13" s="19" t="s">
        <v>226</v>
      </c>
      <c r="G13" s="14">
        <v>0.3</v>
      </c>
      <c r="H13" s="14">
        <v>0.4</v>
      </c>
      <c r="I13" s="24">
        <f>I31</f>
        <v>0.5095521284271285</v>
      </c>
      <c r="J13" s="25" t="s">
        <v>110</v>
      </c>
      <c r="K13" s="16">
        <f t="shared" si="0"/>
        <v>0.5595521284271285</v>
      </c>
      <c r="L13" s="24"/>
    </row>
    <row r="14" spans="4:12" ht="15.75" thickBot="1">
      <c r="D14" s="18">
        <v>10</v>
      </c>
      <c r="E14" s="15" t="s">
        <v>227</v>
      </c>
      <c r="F14" s="19" t="s">
        <v>228</v>
      </c>
      <c r="G14" s="14">
        <v>0.42</v>
      </c>
      <c r="H14" s="14">
        <v>0.5</v>
      </c>
      <c r="I14" s="24">
        <f>I33</f>
        <v>0.48840692640692646</v>
      </c>
      <c r="J14" s="25" t="s">
        <v>111</v>
      </c>
      <c r="K14" s="16">
        <f t="shared" si="0"/>
        <v>0.5384069264069264</v>
      </c>
      <c r="L14" s="24"/>
    </row>
    <row r="15" spans="4:12" ht="30.75" thickBot="1">
      <c r="D15" s="18">
        <v>11</v>
      </c>
      <c r="E15" s="15" t="s">
        <v>69</v>
      </c>
      <c r="F15" s="19" t="s">
        <v>70</v>
      </c>
      <c r="G15" s="14">
        <v>0.3</v>
      </c>
      <c r="H15" s="14">
        <v>0.4</v>
      </c>
      <c r="I15" s="24">
        <f>I28</f>
        <v>0.5878170995670996</v>
      </c>
      <c r="J15" s="25" t="s">
        <v>110</v>
      </c>
      <c r="K15" s="16">
        <f t="shared" si="0"/>
        <v>0.6378170995670996</v>
      </c>
      <c r="L15" s="25"/>
    </row>
    <row r="16" spans="4:12" ht="30.75" thickBot="1">
      <c r="D16" s="18">
        <v>12</v>
      </c>
      <c r="E16" s="15" t="s">
        <v>71</v>
      </c>
      <c r="F16" s="19" t="s">
        <v>72</v>
      </c>
      <c r="G16" s="14">
        <v>0.4</v>
      </c>
      <c r="H16" s="14">
        <v>0.5</v>
      </c>
      <c r="I16" s="24">
        <f>I37</f>
        <v>0.3899271284271284</v>
      </c>
      <c r="J16" s="25" t="s">
        <v>111</v>
      </c>
      <c r="K16" s="16">
        <f t="shared" si="0"/>
        <v>0.4399271284271284</v>
      </c>
      <c r="L16" s="24"/>
    </row>
    <row r="17" spans="4:12" ht="15.75" thickBot="1">
      <c r="D17" s="18">
        <v>13</v>
      </c>
      <c r="E17" s="15" t="s">
        <v>73</v>
      </c>
      <c r="F17" s="19" t="s">
        <v>74</v>
      </c>
      <c r="G17" s="14">
        <v>0.42</v>
      </c>
      <c r="H17" s="14">
        <v>0.5</v>
      </c>
      <c r="I17" s="24">
        <f>I29</f>
        <v>0.3404935064935065</v>
      </c>
      <c r="J17" s="25" t="s">
        <v>111</v>
      </c>
      <c r="K17" s="16">
        <f t="shared" si="0"/>
        <v>0.3904935064935065</v>
      </c>
      <c r="L17" s="24"/>
    </row>
    <row r="18" spans="4:12" ht="15.75" thickBot="1">
      <c r="D18" s="15" t="s">
        <v>9</v>
      </c>
      <c r="E18" s="15" t="s">
        <v>146</v>
      </c>
      <c r="F18" s="15" t="s">
        <v>215</v>
      </c>
      <c r="G18" s="15"/>
      <c r="H18" s="15"/>
      <c r="I18" s="24">
        <f>I27</f>
        <v>0.6151704545454546</v>
      </c>
      <c r="J18" s="24" t="s">
        <v>97</v>
      </c>
      <c r="K18" s="16">
        <f t="shared" si="0"/>
        <v>0.6651704545454546</v>
      </c>
      <c r="L18" s="25" t="s">
        <v>97</v>
      </c>
    </row>
    <row r="19" spans="4:12" ht="15.75" thickBot="1">
      <c r="D19" s="15" t="s">
        <v>9</v>
      </c>
      <c r="E19" s="15" t="s">
        <v>161</v>
      </c>
      <c r="F19" s="15" t="s">
        <v>184</v>
      </c>
      <c r="G19" s="15"/>
      <c r="H19" s="15"/>
      <c r="I19" s="24">
        <f>I34</f>
        <v>0.4778896103896104</v>
      </c>
      <c r="J19" s="24" t="s">
        <v>97</v>
      </c>
      <c r="K19" s="16">
        <f t="shared" si="0"/>
        <v>0.5278896103896105</v>
      </c>
      <c r="L19" s="25" t="s">
        <v>97</v>
      </c>
    </row>
    <row r="20" spans="10:11" ht="15">
      <c r="J20" s="26"/>
      <c r="K20" s="23"/>
    </row>
    <row r="21" spans="5:11" ht="12">
      <c r="E21" s="27" t="s">
        <v>114</v>
      </c>
      <c r="K21" s="23"/>
    </row>
    <row r="22" spans="5:11" ht="12">
      <c r="E22" s="27" t="s">
        <v>115</v>
      </c>
      <c r="K22" s="23"/>
    </row>
    <row r="23" ht="12">
      <c r="K23" s="23"/>
    </row>
    <row r="24" spans="4:9" ht="12">
      <c r="D24" s="20"/>
      <c r="E24" s="20"/>
      <c r="F24" s="22" t="s">
        <v>91</v>
      </c>
      <c r="G24" s="20"/>
      <c r="H24" s="20"/>
      <c r="I24" s="20"/>
    </row>
    <row r="25" spans="4:9" ht="12">
      <c r="D25" s="20"/>
      <c r="E25" s="20"/>
      <c r="F25" s="20"/>
      <c r="G25" s="20"/>
      <c r="H25" s="20"/>
      <c r="I25" s="20"/>
    </row>
    <row r="26" spans="4:9" ht="15.75" thickBot="1">
      <c r="D26" s="25" t="s">
        <v>207</v>
      </c>
      <c r="E26" s="25" t="s">
        <v>208</v>
      </c>
      <c r="F26" s="25" t="s">
        <v>87</v>
      </c>
      <c r="G26" s="25" t="s">
        <v>88</v>
      </c>
      <c r="H26" s="25" t="s">
        <v>89</v>
      </c>
      <c r="I26" s="25" t="s">
        <v>90</v>
      </c>
    </row>
    <row r="27" spans="4:9" ht="15.75" thickBot="1">
      <c r="D27" s="15">
        <v>1</v>
      </c>
      <c r="E27" s="15" t="s">
        <v>146</v>
      </c>
      <c r="F27" s="16">
        <f>'SSA II (k)'!D34</f>
        <v>0.6387499999999999</v>
      </c>
      <c r="G27" s="16">
        <f>'SSA IV (k)'!D28</f>
        <v>0.5915909090909092</v>
      </c>
      <c r="H27" s="16"/>
      <c r="I27" s="16">
        <f>(F27+G27+H27)/2</f>
        <v>0.6151704545454546</v>
      </c>
    </row>
    <row r="28" spans="4:9" ht="15.75" thickBot="1">
      <c r="D28" s="15">
        <v>2</v>
      </c>
      <c r="E28" s="15" t="s">
        <v>156</v>
      </c>
      <c r="F28" s="16">
        <f>'SSA II (k)'!E34</f>
        <v>0.6564285714285714</v>
      </c>
      <c r="G28" s="16">
        <f>'SSA IV (k)'!E28</f>
        <v>0.6960227272727274</v>
      </c>
      <c r="H28" s="16">
        <f>'SSA VII (k)'!E21</f>
        <v>0.411</v>
      </c>
      <c r="I28" s="16">
        <f aca="true" t="shared" si="1" ref="I28:I37">(F28+G28+H28)/3</f>
        <v>0.5878170995670996</v>
      </c>
    </row>
    <row r="29" spans="4:9" ht="15.75" thickBot="1">
      <c r="D29" s="15">
        <v>3</v>
      </c>
      <c r="E29" s="15" t="s">
        <v>163</v>
      </c>
      <c r="F29" s="16">
        <f>'SSA II (k)'!F34</f>
        <v>0.40821428571428575</v>
      </c>
      <c r="G29" s="16">
        <f>'SSA IV (k)'!F28</f>
        <v>0.2727727272727273</v>
      </c>
      <c r="H29" s="16"/>
      <c r="I29" s="16">
        <f>(F29+G29+H29)/2</f>
        <v>0.3404935064935065</v>
      </c>
    </row>
    <row r="30" spans="4:9" ht="15.75" thickBot="1">
      <c r="D30" s="15">
        <v>4</v>
      </c>
      <c r="E30" s="15" t="s">
        <v>157</v>
      </c>
      <c r="F30" s="16"/>
      <c r="G30" s="16">
        <f>'SSA IV (k)'!G28</f>
        <v>0.6688636363636365</v>
      </c>
      <c r="H30" s="16"/>
      <c r="I30" s="16">
        <f>(F30+G30+H30)/1</f>
        <v>0.6688636363636365</v>
      </c>
    </row>
    <row r="31" spans="4:9" ht="15.75" thickBot="1">
      <c r="D31" s="15">
        <v>5</v>
      </c>
      <c r="E31" s="15" t="s">
        <v>158</v>
      </c>
      <c r="F31" s="16">
        <f>'SSA II (k)'!H34</f>
        <v>0.47973214285714294</v>
      </c>
      <c r="G31" s="16">
        <f>'SSA IV (k)'!H28</f>
        <v>0.49659090909090914</v>
      </c>
      <c r="H31" s="16">
        <f>'SSA VII (k)'!H21</f>
        <v>0.5523333333333333</v>
      </c>
      <c r="I31" s="16">
        <f t="shared" si="1"/>
        <v>0.5095521284271285</v>
      </c>
    </row>
    <row r="32" spans="4:9" ht="15.75" thickBot="1">
      <c r="D32" s="15">
        <v>6</v>
      </c>
      <c r="E32" s="15" t="s">
        <v>159</v>
      </c>
      <c r="F32" s="16">
        <f>'SSA II (k)'!I34</f>
        <v>0.4182142857142858</v>
      </c>
      <c r="G32" s="16">
        <f>'SSA IV (k)'!I28</f>
        <v>0.6749999999999999</v>
      </c>
      <c r="H32" s="16">
        <f>'SSA VII (k)'!I21</f>
        <v>0.5420000000000001</v>
      </c>
      <c r="I32" s="16">
        <f t="shared" si="1"/>
        <v>0.5450714285714287</v>
      </c>
    </row>
    <row r="33" spans="4:9" ht="15.75" thickBot="1">
      <c r="D33" s="15">
        <v>7</v>
      </c>
      <c r="E33" s="15" t="s">
        <v>155</v>
      </c>
      <c r="F33" s="16">
        <f>'SSA II (k)'!J34</f>
        <v>0.47410714285714295</v>
      </c>
      <c r="G33" s="16">
        <f>'SSA IV (k)'!J28</f>
        <v>0.6801136363636364</v>
      </c>
      <c r="H33" s="16">
        <f>'SSA VII (k)'!J21</f>
        <v>0.31099999999999994</v>
      </c>
      <c r="I33" s="16">
        <f t="shared" si="1"/>
        <v>0.48840692640692646</v>
      </c>
    </row>
    <row r="34" spans="4:9" ht="15.75" thickBot="1">
      <c r="D34" s="15">
        <v>8</v>
      </c>
      <c r="E34" s="15" t="s">
        <v>161</v>
      </c>
      <c r="F34" s="16">
        <f>'SSA II (k)'!K34</f>
        <v>0.24464285714285716</v>
      </c>
      <c r="G34" s="16">
        <f>'SSA IV (k)'!K28</f>
        <v>0.7111363636363637</v>
      </c>
      <c r="H34" s="16"/>
      <c r="I34" s="16">
        <f>(F34+G34+H34)/2</f>
        <v>0.4778896103896104</v>
      </c>
    </row>
    <row r="35" spans="4:9" ht="15.75" thickBot="1">
      <c r="D35" s="15">
        <v>9</v>
      </c>
      <c r="E35" s="15" t="s">
        <v>162</v>
      </c>
      <c r="F35" s="16">
        <f>'SSA II (k)'!L34</f>
        <v>0.6380357142857145</v>
      </c>
      <c r="G35" s="16">
        <f>'SSA IV (k)'!L28</f>
        <v>0.4346590909090909</v>
      </c>
      <c r="H35" s="16">
        <f>'SSA VII (k)'!L21</f>
        <v>0.235</v>
      </c>
      <c r="I35" s="16">
        <f t="shared" si="1"/>
        <v>0.4358982683982684</v>
      </c>
    </row>
    <row r="36" spans="4:9" ht="15.75" thickBot="1">
      <c r="D36" s="15">
        <v>10</v>
      </c>
      <c r="E36" s="15" t="s">
        <v>160</v>
      </c>
      <c r="F36" s="16">
        <f>'SSA II (k)'!M34</f>
        <v>0.5337500000000001</v>
      </c>
      <c r="G36" s="16">
        <f>'SSA IV (k)'!M28</f>
        <v>0.6937500000000001</v>
      </c>
      <c r="H36" s="16">
        <f>'SSA VII (k)'!M21</f>
        <v>0.7210000000000001</v>
      </c>
      <c r="I36" s="16">
        <f t="shared" si="1"/>
        <v>0.6495000000000001</v>
      </c>
    </row>
    <row r="37" spans="4:9" ht="15.75" thickBot="1">
      <c r="D37" s="15">
        <v>11</v>
      </c>
      <c r="E37" s="15" t="s">
        <v>164</v>
      </c>
      <c r="F37" s="16">
        <f>'SSA II (k)'!N34</f>
        <v>0.4203571428571428</v>
      </c>
      <c r="G37" s="16">
        <f>'SSA IV (k)'!N28</f>
        <v>0.47409090909090906</v>
      </c>
      <c r="H37" s="16">
        <f>'SSA VII (k)'!N21</f>
        <v>0.2753333333333334</v>
      </c>
      <c r="I37" s="16">
        <f t="shared" si="1"/>
        <v>0.3899271284271284</v>
      </c>
    </row>
    <row r="38" spans="4:9" ht="15.75" thickBot="1">
      <c r="D38" s="15">
        <v>12</v>
      </c>
      <c r="E38" s="15" t="s">
        <v>165</v>
      </c>
      <c r="F38" s="16">
        <f>'SSA II (k)'!O34</f>
        <v>0.40321428571428575</v>
      </c>
      <c r="G38" s="16">
        <f>'SSA IV (k)'!O28</f>
        <v>0.42590909090909085</v>
      </c>
      <c r="H38" s="16"/>
      <c r="I38" s="16">
        <f>(F38+G38+H38)/2</f>
        <v>0.41456168831168827</v>
      </c>
    </row>
    <row r="39" spans="4:9" ht="15.75" thickBot="1">
      <c r="D39" s="15">
        <v>13</v>
      </c>
      <c r="E39" s="15"/>
      <c r="F39" s="16"/>
      <c r="G39" s="16"/>
      <c r="H39" s="16"/>
      <c r="I39" s="16"/>
    </row>
    <row r="41" ht="12">
      <c r="E41" s="21" t="s">
        <v>96</v>
      </c>
    </row>
    <row r="42" ht="12">
      <c r="E42" t="s">
        <v>95</v>
      </c>
    </row>
    <row r="43" ht="12">
      <c r="E43" t="s">
        <v>93</v>
      </c>
    </row>
    <row r="44" ht="12">
      <c r="E44" t="s">
        <v>94</v>
      </c>
    </row>
    <row r="45" ht="12">
      <c r="E45" t="s">
        <v>99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Trial User</cp:lastModifiedBy>
  <dcterms:created xsi:type="dcterms:W3CDTF">1996-10-14T23:33:28Z</dcterms:created>
  <dcterms:modified xsi:type="dcterms:W3CDTF">2008-04-20T06:37:49Z</dcterms:modified>
  <cp:category/>
  <cp:version/>
  <cp:contentType/>
  <cp:contentStatus/>
</cp:coreProperties>
</file>