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2013-14" sheetId="1" r:id="rId1"/>
    <sheet name="sheet 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5" i="1" l="1"/>
  <c r="D30" i="1"/>
  <c r="D27" i="1"/>
  <c r="D11" i="1"/>
  <c r="D14" i="1"/>
  <c r="D17" i="1"/>
  <c r="D20" i="1"/>
  <c r="D22" i="1"/>
  <c r="D24" i="1"/>
  <c r="D8" i="1"/>
  <c r="C11" i="1"/>
  <c r="D5" i="1"/>
  <c r="B5" i="1"/>
  <c r="C5" i="1"/>
  <c r="C27" i="1" l="1"/>
  <c r="C17" i="1"/>
  <c r="C14" i="1"/>
  <c r="C24" i="1" l="1"/>
  <c r="C30" i="1" l="1"/>
</calcChain>
</file>

<file path=xl/sharedStrings.xml><?xml version="1.0" encoding="utf-8"?>
<sst xmlns="http://schemas.openxmlformats.org/spreadsheetml/2006/main" count="27" uniqueCount="27">
  <si>
    <t>Total Expenses (A)</t>
  </si>
  <si>
    <t>Per month (Rs.)</t>
  </si>
  <si>
    <t>Per Year (Rs.)</t>
  </si>
  <si>
    <t xml:space="preserve">i) Teacher Staff salaries </t>
  </si>
  <si>
    <t>ii) Watchman salary</t>
  </si>
  <si>
    <t>Rs. 3500 per month</t>
  </si>
  <si>
    <t>Rs. 3500</t>
  </si>
  <si>
    <t>iii) Books expenses</t>
  </si>
  <si>
    <t>iv) Public examination Fees</t>
  </si>
  <si>
    <t>(30 students in 10th grade, Rs. 150 per student)</t>
  </si>
  <si>
    <t xml:space="preserve">v) School uniforms </t>
  </si>
  <si>
    <t>vi) Classroom teaching aids</t>
  </si>
  <si>
    <t>vi) Mid-day meal and transportation</t>
  </si>
  <si>
    <t>A. 10th grade Recurring Expenses</t>
  </si>
  <si>
    <t>(for around 20 students, Rs. 7500 per student. for their college fees, books, transporation or hostel expesnes,  )</t>
  </si>
  <si>
    <t>Total expenses (A+B)</t>
  </si>
  <si>
    <t>Per year ($)</t>
  </si>
  <si>
    <t>B. Post SSC student support</t>
  </si>
  <si>
    <t>(Note last year we supported salaries of 5 teachers to a total of Rs. 18750 per month).</t>
  </si>
  <si>
    <t xml:space="preserve">12 Teachers (four are government aided,           Four teachers @Rs. 3800/ month,                        One teacher @ Rs. 8500/month, one teacher @ Rs 3500/month, one teacher at Rs. 5500/per month)  </t>
  </si>
  <si>
    <t>(30 students in 10th grade, Rs. 1475 per student)</t>
  </si>
  <si>
    <t>(30 students in 10th grade, 2 uniforms each for Rs. 1200)</t>
  </si>
  <si>
    <t>2Note: (Asha supported in 2012-2013 for $9760 towards the recurring expesnes similar to below proposed.)</t>
  </si>
  <si>
    <t>(for year 2013-2014)</t>
  </si>
  <si>
    <t>(approximately 50 % of the total school expenses)</t>
  </si>
  <si>
    <r>
      <t xml:space="preserve">(Rupees  To dollar conversion rate </t>
    </r>
    <r>
      <rPr>
        <b/>
        <u/>
        <sz val="9"/>
        <color theme="1"/>
        <rFont val="Calibri"/>
        <family val="2"/>
        <scheme val="minor"/>
      </rPr>
      <t>1 $  = Rs. 60</t>
    </r>
    <r>
      <rPr>
        <sz val="9"/>
        <color theme="1"/>
        <rFont val="Calibri"/>
        <family val="2"/>
        <scheme val="minor"/>
      </rPr>
      <t>)</t>
    </r>
  </si>
  <si>
    <r>
      <rPr>
        <b/>
        <sz val="9"/>
        <rFont val="Calibri"/>
        <family val="2"/>
        <scheme val="minor"/>
      </rPr>
      <t>Request from Asha</t>
    </r>
    <r>
      <rPr>
        <b/>
        <sz val="9"/>
        <color rgb="FFFF0000"/>
        <rFont val="Calibri"/>
        <family val="2"/>
        <scheme val="minor"/>
      </rPr>
      <t xml:space="preserve"> (A+B)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</si>
</sst>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5" borderId="0" xfId="0" applyFont="1" applyFill="1" applyAlignment="1">
      <alignment horizontal="center" wrapText="1"/>
    </xf>
    <xf numFmtId="0" fontId="4" fillId="0" borderId="0" xfId="0" applyFont="1"/>
    <xf numFmtId="0" fontId="5" fillId="0" borderId="0" xfId="0" applyFont="1"/>
    <xf numFmtId="0" fontId="3" fillId="3" borderId="0" xfId="0" applyFont="1" applyFill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3" fillId="3" borderId="1" xfId="0" applyFont="1" applyFill="1" applyBorder="1"/>
    <xf numFmtId="44" fontId="4" fillId="0" borderId="0" xfId="0" applyNumberFormat="1" applyFont="1"/>
    <xf numFmtId="0" fontId="4" fillId="0" borderId="0" xfId="0" applyFont="1" applyAlignment="1">
      <alignment wrapText="1"/>
    </xf>
    <xf numFmtId="0" fontId="3" fillId="4" borderId="0" xfId="0" applyFont="1" applyFill="1"/>
    <xf numFmtId="44" fontId="4" fillId="2" borderId="0" xfId="1" applyFont="1" applyFill="1"/>
    <xf numFmtId="0" fontId="5" fillId="2" borderId="4" xfId="0" applyFont="1" applyFill="1" applyBorder="1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Fill="1"/>
    <xf numFmtId="43" fontId="4" fillId="0" borderId="0" xfId="2" applyFont="1" applyAlignment="1">
      <alignment horizontal="center"/>
    </xf>
    <xf numFmtId="43" fontId="4" fillId="0" borderId="0" xfId="2" applyFont="1"/>
    <xf numFmtId="43" fontId="4" fillId="3" borderId="2" xfId="2" applyFont="1" applyFill="1" applyBorder="1"/>
    <xf numFmtId="43" fontId="3" fillId="3" borderId="3" xfId="2" applyFont="1" applyFill="1" applyBorder="1" applyAlignment="1">
      <alignment horizontal="center"/>
    </xf>
    <xf numFmtId="43" fontId="4" fillId="4" borderId="0" xfId="2" applyFont="1" applyFill="1"/>
    <xf numFmtId="43" fontId="4" fillId="4" borderId="0" xfId="2" applyFont="1" applyFill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="106" zoomScaleNormal="106" workbookViewId="0">
      <selection activeCell="C30" sqref="C30"/>
    </sheetView>
  </sheetViews>
  <sheetFormatPr defaultRowHeight="12" x14ac:dyDescent="0.2"/>
  <cols>
    <col min="1" max="1" width="53.7109375" style="4" customWidth="1"/>
    <col min="2" max="2" width="12.42578125" style="4" bestFit="1" customWidth="1"/>
    <col min="3" max="3" width="10.85546875" style="4" bestFit="1" customWidth="1"/>
    <col min="4" max="4" width="10.42578125" style="4" bestFit="1" customWidth="1"/>
    <col min="5" max="5" width="38.28515625" style="4" bestFit="1" customWidth="1"/>
    <col min="6" max="16384" width="9.140625" style="4"/>
  </cols>
  <sheetData>
    <row r="1" spans="1:5" ht="24" x14ac:dyDescent="0.2">
      <c r="A1" s="3" t="s">
        <v>22</v>
      </c>
    </row>
    <row r="3" spans="1:5" x14ac:dyDescent="0.2">
      <c r="A3" s="5" t="s">
        <v>13</v>
      </c>
    </row>
    <row r="4" spans="1:5" x14ac:dyDescent="0.2">
      <c r="B4" s="6" t="s">
        <v>1</v>
      </c>
      <c r="C4" s="6" t="s">
        <v>2</v>
      </c>
      <c r="D4" s="6" t="s">
        <v>16</v>
      </c>
      <c r="E4" s="4" t="s">
        <v>25</v>
      </c>
    </row>
    <row r="5" spans="1:5" x14ac:dyDescent="0.2">
      <c r="A5" s="7" t="s">
        <v>3</v>
      </c>
      <c r="B5" s="21">
        <f>3800*5+3500+8500+5550</f>
        <v>36550</v>
      </c>
      <c r="C5" s="21">
        <f>B5*11</f>
        <v>402050</v>
      </c>
      <c r="D5" s="9">
        <f>C5/60</f>
        <v>6700.833333333333</v>
      </c>
    </row>
    <row r="6" spans="1:5" ht="72.75" customHeight="1" x14ac:dyDescent="0.2">
      <c r="A6" s="10" t="s">
        <v>19</v>
      </c>
      <c r="B6" s="21"/>
      <c r="C6" s="21"/>
      <c r="D6" s="8"/>
    </row>
    <row r="7" spans="1:5" ht="45.75" customHeight="1" x14ac:dyDescent="0.2">
      <c r="A7" s="11" t="s">
        <v>18</v>
      </c>
      <c r="B7" s="21"/>
      <c r="C7" s="21"/>
      <c r="D7" s="8"/>
    </row>
    <row r="8" spans="1:5" x14ac:dyDescent="0.2">
      <c r="A8" s="7" t="s">
        <v>4</v>
      </c>
      <c r="B8" s="21" t="s">
        <v>6</v>
      </c>
      <c r="C8" s="21">
        <v>38500</v>
      </c>
      <c r="D8" s="9">
        <f>C8/60</f>
        <v>641.66666666666663</v>
      </c>
    </row>
    <row r="9" spans="1:5" x14ac:dyDescent="0.2">
      <c r="A9" s="4" t="s">
        <v>5</v>
      </c>
      <c r="B9" s="22"/>
      <c r="C9" s="21"/>
      <c r="D9" s="9"/>
    </row>
    <row r="10" spans="1:5" x14ac:dyDescent="0.2">
      <c r="B10" s="22"/>
      <c r="C10" s="21"/>
      <c r="D10" s="9"/>
    </row>
    <row r="11" spans="1:5" x14ac:dyDescent="0.2">
      <c r="A11" s="7" t="s">
        <v>7</v>
      </c>
      <c r="B11" s="21"/>
      <c r="C11" s="21">
        <f>1475*30</f>
        <v>44250</v>
      </c>
      <c r="D11" s="9">
        <f t="shared" ref="D11:D24" si="0">C11/60</f>
        <v>737.5</v>
      </c>
    </row>
    <row r="12" spans="1:5" x14ac:dyDescent="0.2">
      <c r="A12" s="4" t="s">
        <v>20</v>
      </c>
      <c r="B12" s="22"/>
      <c r="C12" s="21"/>
      <c r="D12" s="9"/>
    </row>
    <row r="13" spans="1:5" x14ac:dyDescent="0.2">
      <c r="B13" s="22"/>
      <c r="C13" s="21"/>
      <c r="D13" s="9"/>
    </row>
    <row r="14" spans="1:5" x14ac:dyDescent="0.2">
      <c r="A14" s="7" t="s">
        <v>8</v>
      </c>
      <c r="B14" s="21"/>
      <c r="C14" s="21">
        <f>150*30</f>
        <v>4500</v>
      </c>
      <c r="D14" s="9">
        <f t="shared" si="0"/>
        <v>75</v>
      </c>
    </row>
    <row r="15" spans="1:5" x14ac:dyDescent="0.2">
      <c r="A15" s="4" t="s">
        <v>9</v>
      </c>
      <c r="B15" s="22"/>
      <c r="C15" s="21"/>
      <c r="D15" s="9"/>
    </row>
    <row r="16" spans="1:5" x14ac:dyDescent="0.2">
      <c r="B16" s="22"/>
      <c r="C16" s="21"/>
      <c r="D16" s="9"/>
    </row>
    <row r="17" spans="1:5" x14ac:dyDescent="0.2">
      <c r="A17" s="7" t="s">
        <v>10</v>
      </c>
      <c r="B17" s="22"/>
      <c r="C17" s="21">
        <f>1200*30</f>
        <v>36000</v>
      </c>
      <c r="D17" s="9">
        <f t="shared" si="0"/>
        <v>600</v>
      </c>
    </row>
    <row r="18" spans="1:5" x14ac:dyDescent="0.2">
      <c r="A18" s="4" t="s">
        <v>21</v>
      </c>
      <c r="B18" s="22"/>
      <c r="C18" s="21"/>
      <c r="D18" s="9"/>
    </row>
    <row r="19" spans="1:5" x14ac:dyDescent="0.2">
      <c r="B19" s="22"/>
      <c r="C19" s="21"/>
      <c r="D19" s="9"/>
    </row>
    <row r="20" spans="1:5" x14ac:dyDescent="0.2">
      <c r="A20" s="7" t="s">
        <v>11</v>
      </c>
      <c r="B20" s="22"/>
      <c r="C20" s="21">
        <v>8000</v>
      </c>
      <c r="D20" s="9">
        <f t="shared" si="0"/>
        <v>133.33333333333334</v>
      </c>
    </row>
    <row r="21" spans="1:5" x14ac:dyDescent="0.2">
      <c r="B21" s="22"/>
      <c r="C21" s="21"/>
      <c r="D21" s="9"/>
    </row>
    <row r="22" spans="1:5" x14ac:dyDescent="0.2">
      <c r="A22" s="7" t="s">
        <v>12</v>
      </c>
      <c r="B22" s="22"/>
      <c r="C22" s="21">
        <v>20000</v>
      </c>
      <c r="D22" s="9">
        <f t="shared" si="0"/>
        <v>333.33333333333331</v>
      </c>
    </row>
    <row r="23" spans="1:5" ht="12.75" thickBot="1" x14ac:dyDescent="0.25">
      <c r="B23" s="22"/>
      <c r="C23" s="21"/>
      <c r="D23" s="9"/>
    </row>
    <row r="24" spans="1:5" ht="12.75" thickBot="1" x14ac:dyDescent="0.25">
      <c r="A24" s="12" t="s">
        <v>0</v>
      </c>
      <c r="B24" s="23"/>
      <c r="C24" s="24">
        <f>SUM(C5:C22)</f>
        <v>553300</v>
      </c>
      <c r="D24" s="9">
        <f t="shared" si="0"/>
        <v>9221.6666666666661</v>
      </c>
      <c r="E24" s="13"/>
    </row>
    <row r="25" spans="1:5" x14ac:dyDescent="0.2">
      <c r="B25" s="22"/>
      <c r="C25" s="21"/>
      <c r="D25" s="9"/>
    </row>
    <row r="26" spans="1:5" x14ac:dyDescent="0.2">
      <c r="B26" s="22"/>
      <c r="C26" s="22"/>
      <c r="D26" s="9"/>
    </row>
    <row r="27" spans="1:5" x14ac:dyDescent="0.2">
      <c r="A27" s="5" t="s">
        <v>17</v>
      </c>
      <c r="B27" s="21"/>
      <c r="C27" s="21">
        <f>7500*20</f>
        <v>150000</v>
      </c>
      <c r="D27" s="9">
        <f>C27/60</f>
        <v>2500</v>
      </c>
    </row>
    <row r="28" spans="1:5" ht="24" x14ac:dyDescent="0.2">
      <c r="A28" s="14" t="s">
        <v>14</v>
      </c>
      <c r="B28" s="22"/>
      <c r="C28" s="22"/>
    </row>
    <row r="29" spans="1:5" x14ac:dyDescent="0.2">
      <c r="B29" s="22"/>
      <c r="C29" s="22"/>
    </row>
    <row r="30" spans="1:5" x14ac:dyDescent="0.2">
      <c r="A30" s="15" t="s">
        <v>15</v>
      </c>
      <c r="B30" s="25"/>
      <c r="C30" s="26">
        <f>SUM(C27+C24)</f>
        <v>703300</v>
      </c>
      <c r="D30" s="16">
        <f>C30/60</f>
        <v>11721.666666666666</v>
      </c>
    </row>
    <row r="31" spans="1:5" x14ac:dyDescent="0.2">
      <c r="A31" s="4" t="s">
        <v>24</v>
      </c>
    </row>
    <row r="33" spans="1:3" x14ac:dyDescent="0.2">
      <c r="A33" s="5"/>
      <c r="B33" s="8"/>
      <c r="C33" s="8"/>
    </row>
    <row r="35" spans="1:3" x14ac:dyDescent="0.2">
      <c r="A35" s="17" t="s">
        <v>26</v>
      </c>
      <c r="B35" s="18"/>
      <c r="C35" s="16">
        <f>D30</f>
        <v>11721.666666666666</v>
      </c>
    </row>
    <row r="36" spans="1:3" x14ac:dyDescent="0.2">
      <c r="A36" s="19" t="s">
        <v>23</v>
      </c>
      <c r="B36" s="20"/>
      <c r="C36" s="19"/>
    </row>
  </sheetData>
  <printOptions headings="1" gridLines="1"/>
  <pageMargins left="0.7" right="0.7" top="0.75" bottom="0.75" header="0.3" footer="0.3"/>
  <pageSetup scale="85" orientation="landscape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21" sqref="B21"/>
    </sheetView>
  </sheetViews>
  <sheetFormatPr defaultRowHeight="15" x14ac:dyDescent="0.25"/>
  <cols>
    <col min="1" max="1" width="28.7109375" customWidth="1"/>
    <col min="2" max="2" width="20.7109375" customWidth="1"/>
  </cols>
  <sheetData>
    <row r="2" spans="1:2" x14ac:dyDescent="0.25">
      <c r="A2" s="1"/>
      <c r="B2" s="2"/>
    </row>
    <row r="3" spans="1:2" x14ac:dyDescent="0.25">
      <c r="A3" s="2"/>
      <c r="B3" s="2"/>
    </row>
    <row r="4" spans="1:2" x14ac:dyDescent="0.25">
      <c r="A4" s="2"/>
      <c r="B4" s="2"/>
    </row>
    <row r="5" spans="1:2" x14ac:dyDescent="0.25">
      <c r="A5" s="2"/>
      <c r="B5" s="2"/>
    </row>
    <row r="6" spans="1:2" x14ac:dyDescent="0.25">
      <c r="A6" s="2"/>
      <c r="B6" s="2"/>
    </row>
    <row r="7" spans="1:2" x14ac:dyDescent="0.25">
      <c r="A7" s="2"/>
      <c r="B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2013-14</vt:lpstr>
      <vt:lpstr>sheet 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2013-12-10T08:30:35Z</dcterms:modified>
</cp:coreProperties>
</file>