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<sst xmlns="http://schemas.openxmlformats.org/spreadsheetml/2006/main" count="75" uniqueCount="72">
  <si>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Recurring Costs</t>
  </si>
  <si>
    <t>Fixed Costs</t>
  </si>
  <si>
    <t>Year (s)</t>
  </si>
  <si>
    <t>2009 - 10</t>
  </si>
  <si>
    <t>2010 - 11</t>
  </si>
  <si>
    <t>2011 - 12</t>
  </si>
  <si>
    <t>Salary Expenditure Details</t>
  </si>
  <si>
    <t>Sl. No.</t>
  </si>
  <si>
    <t>Description</t>
  </si>
  <si>
    <t>No.</t>
  </si>
  <si>
    <t>Salary Range</t>
  </si>
  <si>
    <t>Teacher</t>
  </si>
  <si>
    <t>Paid Staff</t>
  </si>
  <si>
    <t>Volunteer Staff</t>
  </si>
  <si>
    <t>1500 - 3000</t>
  </si>
  <si>
    <t>( Part-time Accountant- 1500, Super 
Visor- 2500, Project Doctor- 3000 )</t>
  </si>
  <si>
    <t>NIL</t>
  </si>
  <si>
    <t xml:space="preserve">Rs. 1500/- per month for each teacher </t>
  </si>
  <si>
    <r>
      <t xml:space="preserve">ASHA - NSN Balwadi Project 
</t>
    </r>
    <r>
      <rPr>
        <b/>
        <sz val="12"/>
        <rFont val="Arial"/>
        <family val="2"/>
      </rPr>
      <t>( Pre-primary Education )</t>
    </r>
    <r>
      <rPr>
        <b/>
        <sz val="10"/>
        <rFont val="Arial"/>
        <family val="2"/>
      </rPr>
      <t xml:space="preserve">
Supported By - Asha for Education, NYC/NJ
Organised By - Nabarun Seva Niketan</t>
    </r>
  </si>
  <si>
    <t>Items</t>
  </si>
  <si>
    <t>Unit cost</t>
  </si>
  <si>
    <t>Educational 
kit</t>
  </si>
  <si>
    <t>School bag</t>
  </si>
  <si>
    <t>Books (1set)
(Eng.Beng.Math)</t>
  </si>
  <si>
    <t>Cost per head</t>
  </si>
  <si>
    <t>School dress 
with shoes</t>
  </si>
  <si>
    <t>One pair shoes</t>
  </si>
  <si>
    <t>One pair socks</t>
  </si>
  <si>
    <t>Teaching 
materials</t>
  </si>
  <si>
    <t>Cost per head/centre</t>
  </si>
  <si>
    <t>Roll call register</t>
  </si>
  <si>
    <t>L.S.</t>
  </si>
  <si>
    <t>1500/-</t>
  </si>
  <si>
    <t xml:space="preserve">                                                             Grand Total Rs.-</t>
  </si>
  <si>
    <t>Projected Budget for next three years (2009-2012)</t>
  </si>
  <si>
    <t>Contd….P/2…</t>
  </si>
  <si>
    <t>Nutritional food</t>
  </si>
  <si>
    <t>Cost per 
day/month</t>
  </si>
  <si>
    <t>Salary for the Doctor</t>
  </si>
  <si>
    <t>Medicine cost</t>
  </si>
  <si>
    <t>On an average</t>
  </si>
  <si>
    <t>Salary of supervisor</t>
  </si>
  <si>
    <t xml:space="preserve">Salary of one part-time 
Accountant </t>
  </si>
  <si>
    <t xml:space="preserve">                                                Grand Total Rs.- </t>
  </si>
  <si>
    <t xml:space="preserve">                   30.00 
(10/-each book x3)</t>
  </si>
  <si>
    <t xml:space="preserve">(5 x 2)= 10.00  
</t>
  </si>
  <si>
    <t xml:space="preserve">(10 x 2)= 20.00 
</t>
  </si>
  <si>
    <t xml:space="preserve">(95 x 2)= 190.00 </t>
  </si>
  <si>
    <t>387 x 4 = 1548.00</t>
  </si>
  <si>
    <t>(20 x 12)= 240.00</t>
  </si>
  <si>
    <t>(15 x 2)= 30.00</t>
  </si>
  <si>
    <t>(75 x 2)= 150.00</t>
  </si>
  <si>
    <t>Total amount ( A + B ) = ( 172875 + 867840 ) =  1040715  INR ( for one year )</t>
  </si>
  <si>
    <t>Salary for the 14 teachers</t>
  </si>
  <si>
    <t>Chalk
(12 box for each centre)</t>
  </si>
  <si>
    <t>Duster 
(2 pcs for each centre)</t>
  </si>
  <si>
    <t>1500 x 14= 21000.00</t>
  </si>
  <si>
    <t>500 x 14= 7000.00</t>
  </si>
  <si>
    <t xml:space="preserve">Total cost
(annual) </t>
  </si>
  <si>
    <t>Total cost
(annual)</t>
  </si>
  <si>
    <t xml:space="preserve"> </t>
  </si>
  <si>
    <t>Exercise book 
(2pcs for each student)</t>
  </si>
  <si>
    <t>Teacher attendance register</t>
  </si>
  <si>
    <t>Some picture, toys, chart etc.</t>
  </si>
  <si>
    <t>Lead pencil 
(2nos. Pencil for each student)</t>
  </si>
  <si>
    <t>Writing slate with pencil</t>
  </si>
  <si>
    <t>Water bottle</t>
  </si>
  <si>
    <t xml:space="preserve">Two sets of  School Dress </t>
  </si>
  <si>
    <t xml:space="preserve">House rent for schools </t>
  </si>
  <si>
    <t>Mats
(2 pcs for each centre)</t>
  </si>
  <si>
    <t>Budget breakup for Annual Fixed cost  (A)</t>
  </si>
  <si>
    <t>Budget breakup for annual recurring cost  (B)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</si>
</sst>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Border="1" applyAlignment="1">
      <alignment vertical="top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3" xfId="0" applyNumberFormat="1" applyBorder="1" applyAlignment="1">
      <alignment vertical="top"/>
    </xf>
    <xf numFmtId="4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vertical="top" wrapText="1"/>
    </xf>
    <xf numFmtId="2" fontId="2" fillId="0" borderId="1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4" xfId="0" applyNumberFormat="1" applyBorder="1" applyAlignment="1">
      <alignment vertical="top"/>
    </xf>
    <xf numFmtId="2" fontId="0" fillId="0" borderId="9" xfId="0" applyNumberForma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6"/>
  <sheetViews>
    <sheetView tabSelected="1" workbookViewId="0" topLeftCell="A121">
      <selection activeCell="A53" sqref="A53:F53"/>
    </sheetView>
  </sheetViews>
  <sheetFormatPr defaultColWidth="9.140625" defaultRowHeight="12.75"/>
  <cols>
    <col min="1" max="1" width="13.140625" style="0" customWidth="1"/>
    <col min="2" max="2" width="9.28125" style="0" customWidth="1"/>
    <col min="3" max="3" width="21.8515625" style="0" customWidth="1"/>
    <col min="4" max="4" width="16.140625" style="0" customWidth="1"/>
    <col min="5" max="5" width="18.140625" style="0" customWidth="1"/>
    <col min="6" max="6" width="10.140625" style="0" customWidth="1"/>
    <col min="7" max="7" width="15.421875" style="0" customWidth="1"/>
  </cols>
  <sheetData>
    <row r="3" spans="1:6" ht="12.75" customHeight="1">
      <c r="A3" s="52" t="s">
        <v>18</v>
      </c>
      <c r="B3" s="52"/>
      <c r="C3" s="52"/>
      <c r="D3" s="52"/>
      <c r="E3" s="52"/>
      <c r="F3" s="52"/>
    </row>
    <row r="4" spans="1:6" ht="12.75">
      <c r="A4" s="52"/>
      <c r="B4" s="52"/>
      <c r="C4" s="52"/>
      <c r="D4" s="52"/>
      <c r="E4" s="52"/>
      <c r="F4" s="52"/>
    </row>
    <row r="5" spans="1:6" ht="42.75" customHeight="1">
      <c r="A5" s="52"/>
      <c r="B5" s="52"/>
      <c r="C5" s="52"/>
      <c r="D5" s="52"/>
      <c r="E5" s="52"/>
      <c r="F5" s="52"/>
    </row>
    <row r="8" spans="1:7" ht="15.75">
      <c r="A8" s="48" t="s">
        <v>34</v>
      </c>
      <c r="B8" s="48"/>
      <c r="C8" s="48"/>
      <c r="D8" s="48"/>
      <c r="E8" s="48"/>
      <c r="F8" s="48"/>
      <c r="G8" s="1"/>
    </row>
    <row r="10" spans="1:6" ht="12.75">
      <c r="A10" s="2"/>
      <c r="B10" s="3" t="s">
        <v>2</v>
      </c>
      <c r="C10" s="3" t="s">
        <v>0</v>
      </c>
      <c r="D10" s="3" t="s">
        <v>1</v>
      </c>
      <c r="E10" s="2"/>
      <c r="F10" s="2"/>
    </row>
    <row r="11" spans="1:6" ht="12.75">
      <c r="A11" s="4"/>
      <c r="B11" s="4"/>
      <c r="C11" s="4"/>
      <c r="D11" s="4"/>
      <c r="E11" s="4"/>
      <c r="F11" s="4"/>
    </row>
    <row r="12" spans="1:6" ht="15.75">
      <c r="A12" s="5"/>
      <c r="B12" s="5" t="s">
        <v>3</v>
      </c>
      <c r="C12" s="33">
        <v>867840</v>
      </c>
      <c r="D12" s="34">
        <v>172875</v>
      </c>
      <c r="E12" s="5"/>
      <c r="F12" s="5"/>
    </row>
    <row r="13" spans="1:6" ht="15.75">
      <c r="A13" s="5"/>
      <c r="B13" s="5" t="s">
        <v>4</v>
      </c>
      <c r="C13" s="33">
        <v>954700</v>
      </c>
      <c r="D13" s="34">
        <v>190162.5</v>
      </c>
      <c r="E13" s="5"/>
      <c r="F13" s="5"/>
    </row>
    <row r="14" spans="1:6" ht="15.75">
      <c r="A14" s="5"/>
      <c r="B14" s="5" t="s">
        <v>5</v>
      </c>
      <c r="C14" s="33">
        <v>1050200</v>
      </c>
      <c r="D14" s="34">
        <v>209178.75</v>
      </c>
      <c r="E14" s="5"/>
      <c r="F14" s="5"/>
    </row>
    <row r="15" spans="1:6" ht="12.75">
      <c r="A15" s="6"/>
      <c r="B15" s="6"/>
      <c r="C15" s="6"/>
      <c r="D15" s="6"/>
      <c r="E15" s="6"/>
      <c r="F15" s="6"/>
    </row>
    <row r="17" spans="1:6" ht="12.75">
      <c r="A17" s="45" t="s">
        <v>6</v>
      </c>
      <c r="B17" s="46"/>
      <c r="C17" s="46"/>
      <c r="D17" s="46"/>
      <c r="E17" s="46"/>
      <c r="F17" s="47"/>
    </row>
    <row r="18" spans="1:6" ht="12.75">
      <c r="A18" s="4"/>
      <c r="B18" s="4"/>
      <c r="C18" s="4"/>
      <c r="D18" s="8"/>
      <c r="E18" s="9"/>
      <c r="F18" s="4"/>
    </row>
    <row r="19" spans="1:6" ht="12.75">
      <c r="A19" s="39" t="s">
        <v>8</v>
      </c>
      <c r="B19" s="39" t="s">
        <v>9</v>
      </c>
      <c r="C19" s="39" t="s">
        <v>10</v>
      </c>
      <c r="D19" s="10"/>
      <c r="E19" s="11"/>
      <c r="F19" s="5"/>
    </row>
    <row r="20" spans="1:6" ht="12.75">
      <c r="A20" s="5"/>
      <c r="B20" s="5"/>
      <c r="C20" s="5"/>
      <c r="D20" s="10"/>
      <c r="E20" s="11"/>
      <c r="F20" s="5"/>
    </row>
    <row r="21" spans="1:7" ht="12.75">
      <c r="A21" s="5" t="s">
        <v>11</v>
      </c>
      <c r="B21" s="5">
        <v>14</v>
      </c>
      <c r="C21" s="7" t="s">
        <v>32</v>
      </c>
      <c r="D21" s="56" t="s">
        <v>17</v>
      </c>
      <c r="E21" s="57"/>
      <c r="F21" s="14"/>
      <c r="G21" s="1"/>
    </row>
    <row r="22" spans="1:7" ht="25.5" customHeight="1">
      <c r="A22" s="5" t="s">
        <v>12</v>
      </c>
      <c r="B22" s="19">
        <v>3</v>
      </c>
      <c r="C22" s="36" t="s">
        <v>14</v>
      </c>
      <c r="D22" s="58" t="s">
        <v>15</v>
      </c>
      <c r="E22" s="59"/>
      <c r="F22" s="14"/>
      <c r="G22" s="1"/>
    </row>
    <row r="23" spans="1:6" ht="12.75">
      <c r="A23" s="5" t="s">
        <v>13</v>
      </c>
      <c r="B23" s="5">
        <v>1</v>
      </c>
      <c r="C23" s="7" t="s">
        <v>16</v>
      </c>
      <c r="D23" s="10"/>
      <c r="E23" s="11"/>
      <c r="F23" s="5"/>
    </row>
    <row r="24" spans="1:6" ht="12.75">
      <c r="A24" s="6"/>
      <c r="B24" s="6"/>
      <c r="C24" s="6"/>
      <c r="D24" s="12"/>
      <c r="E24" s="13"/>
      <c r="F24" s="6"/>
    </row>
    <row r="25" spans="1:6" ht="12.75">
      <c r="A25" s="17"/>
      <c r="B25" s="17"/>
      <c r="C25" s="17"/>
      <c r="D25" s="17"/>
      <c r="E25" s="17"/>
      <c r="F25" s="17"/>
    </row>
    <row r="26" spans="1:6" ht="12.75">
      <c r="A26" s="45" t="s">
        <v>70</v>
      </c>
      <c r="B26" s="46"/>
      <c r="C26" s="46"/>
      <c r="D26" s="46"/>
      <c r="E26" s="46"/>
      <c r="F26" s="47"/>
    </row>
    <row r="27" spans="1:6" ht="25.5">
      <c r="A27" s="40" t="s">
        <v>8</v>
      </c>
      <c r="B27" s="40" t="s">
        <v>7</v>
      </c>
      <c r="C27" s="40" t="s">
        <v>19</v>
      </c>
      <c r="D27" s="40" t="s">
        <v>20</v>
      </c>
      <c r="E27" s="41" t="s">
        <v>29</v>
      </c>
      <c r="F27" s="41" t="s">
        <v>59</v>
      </c>
    </row>
    <row r="28" spans="1:6" ht="12.75" customHeight="1">
      <c r="A28" s="49" t="s">
        <v>21</v>
      </c>
      <c r="B28" s="4">
        <v>1</v>
      </c>
      <c r="C28" s="4" t="s">
        <v>22</v>
      </c>
      <c r="D28" s="23">
        <v>40</v>
      </c>
      <c r="E28" s="23">
        <v>40</v>
      </c>
      <c r="F28" s="26">
        <f>387*40</f>
        <v>15480</v>
      </c>
    </row>
    <row r="29" spans="1:6" ht="25.5" customHeight="1">
      <c r="A29" s="50"/>
      <c r="B29" s="19">
        <v>2</v>
      </c>
      <c r="C29" s="18" t="s">
        <v>23</v>
      </c>
      <c r="D29" s="18" t="s">
        <v>44</v>
      </c>
      <c r="E29" s="30">
        <v>30</v>
      </c>
      <c r="F29" s="28">
        <f>30*387</f>
        <v>11610</v>
      </c>
    </row>
    <row r="30" spans="1:6" ht="36.75" customHeight="1">
      <c r="A30" s="50"/>
      <c r="B30" s="19">
        <v>3</v>
      </c>
      <c r="C30" s="18" t="s">
        <v>64</v>
      </c>
      <c r="D30" s="25">
        <v>5</v>
      </c>
      <c r="E30" s="20" t="s">
        <v>45</v>
      </c>
      <c r="F30" s="28">
        <f>10*387</f>
        <v>3870</v>
      </c>
    </row>
    <row r="31" spans="1:6" ht="25.5" customHeight="1">
      <c r="A31" s="50"/>
      <c r="B31" s="19">
        <v>4</v>
      </c>
      <c r="C31" s="18" t="s">
        <v>61</v>
      </c>
      <c r="D31" s="30">
        <v>10</v>
      </c>
      <c r="E31" s="20" t="s">
        <v>46</v>
      </c>
      <c r="F31" s="28">
        <f>20*387</f>
        <v>7740</v>
      </c>
    </row>
    <row r="32" spans="1:6" ht="12.75">
      <c r="A32" s="50"/>
      <c r="B32" s="5">
        <v>5</v>
      </c>
      <c r="C32" s="16" t="s">
        <v>65</v>
      </c>
      <c r="D32" s="24">
        <v>20</v>
      </c>
      <c r="E32" s="24">
        <v>20</v>
      </c>
      <c r="F32" s="27">
        <f>20*387</f>
        <v>7740</v>
      </c>
    </row>
    <row r="33" spans="1:6" ht="12.75">
      <c r="A33" s="51"/>
      <c r="B33" s="5">
        <v>6</v>
      </c>
      <c r="C33" s="16" t="s">
        <v>66</v>
      </c>
      <c r="D33" s="29">
        <v>30</v>
      </c>
      <c r="E33" s="24">
        <v>30</v>
      </c>
      <c r="F33" s="27">
        <f>30*387</f>
        <v>11610</v>
      </c>
    </row>
    <row r="34" spans="1:6" ht="12.75">
      <c r="A34" s="5"/>
      <c r="B34" s="5"/>
      <c r="C34" s="5"/>
      <c r="D34" s="24"/>
      <c r="E34" s="5"/>
      <c r="F34" s="27"/>
    </row>
    <row r="35" spans="1:6" ht="16.5" customHeight="1">
      <c r="A35" s="53" t="s">
        <v>25</v>
      </c>
      <c r="B35" s="19">
        <v>7</v>
      </c>
      <c r="C35" s="18" t="s">
        <v>67</v>
      </c>
      <c r="D35" s="30">
        <v>95</v>
      </c>
      <c r="E35" s="20" t="s">
        <v>47</v>
      </c>
      <c r="F35" s="28">
        <f>190*387</f>
        <v>73530</v>
      </c>
    </row>
    <row r="36" spans="1:6" ht="12.75">
      <c r="A36" s="54"/>
      <c r="B36" s="5">
        <v>8</v>
      </c>
      <c r="C36" s="16" t="s">
        <v>26</v>
      </c>
      <c r="D36" s="24">
        <v>70</v>
      </c>
      <c r="E36" s="24">
        <v>70</v>
      </c>
      <c r="F36" s="27">
        <f>70*387</f>
        <v>27090</v>
      </c>
    </row>
    <row r="37" spans="1:6" ht="12.75">
      <c r="A37" s="55"/>
      <c r="B37" s="5">
        <v>9</v>
      </c>
      <c r="C37" s="16" t="s">
        <v>27</v>
      </c>
      <c r="D37" s="29">
        <v>15</v>
      </c>
      <c r="E37" s="24">
        <v>15</v>
      </c>
      <c r="F37" s="27">
        <f>15*387</f>
        <v>5805</v>
      </c>
    </row>
    <row r="38" spans="1:6" ht="12.75">
      <c r="A38" s="14"/>
      <c r="B38" s="5"/>
      <c r="C38" s="5"/>
      <c r="D38" s="24"/>
      <c r="E38" s="24"/>
      <c r="F38" s="27"/>
    </row>
    <row r="39" spans="1:6" ht="27" customHeight="1">
      <c r="A39" s="49" t="s">
        <v>28</v>
      </c>
      <c r="B39" s="19">
        <v>10</v>
      </c>
      <c r="C39" s="18" t="s">
        <v>54</v>
      </c>
      <c r="D39" s="30">
        <v>20</v>
      </c>
      <c r="E39" s="37" t="s">
        <v>49</v>
      </c>
      <c r="F39" s="28">
        <f>240*14</f>
        <v>3360</v>
      </c>
    </row>
    <row r="40" spans="1:6" ht="25.5">
      <c r="A40" s="50"/>
      <c r="B40" s="19">
        <v>11</v>
      </c>
      <c r="C40" s="18" t="s">
        <v>55</v>
      </c>
      <c r="D40" s="25">
        <v>15</v>
      </c>
      <c r="E40" s="37" t="s">
        <v>50</v>
      </c>
      <c r="F40" s="28">
        <f>30*14</f>
        <v>420</v>
      </c>
    </row>
    <row r="41" spans="1:9" ht="12.75">
      <c r="A41" s="50"/>
      <c r="B41" s="5">
        <v>12</v>
      </c>
      <c r="C41" s="16" t="s">
        <v>30</v>
      </c>
      <c r="D41" s="29">
        <v>40</v>
      </c>
      <c r="E41" s="24">
        <v>40</v>
      </c>
      <c r="F41" s="27">
        <f>40*14</f>
        <v>560</v>
      </c>
      <c r="I41" t="s">
        <v>60</v>
      </c>
    </row>
    <row r="42" spans="1:6" ht="25.5">
      <c r="A42" s="50"/>
      <c r="B42" s="19">
        <v>13</v>
      </c>
      <c r="C42" s="18" t="s">
        <v>62</v>
      </c>
      <c r="D42" s="25">
        <v>40</v>
      </c>
      <c r="E42" s="25">
        <v>40</v>
      </c>
      <c r="F42" s="28">
        <f>40*14</f>
        <v>560</v>
      </c>
    </row>
    <row r="43" spans="1:6" ht="25.5">
      <c r="A43" s="50"/>
      <c r="B43" s="19">
        <v>14</v>
      </c>
      <c r="C43" s="18" t="s">
        <v>69</v>
      </c>
      <c r="D43" s="30">
        <v>75</v>
      </c>
      <c r="E43" s="37" t="s">
        <v>51</v>
      </c>
      <c r="F43" s="28">
        <f>150*14</f>
        <v>2100</v>
      </c>
    </row>
    <row r="44" spans="1:6" ht="25.5">
      <c r="A44" s="50"/>
      <c r="B44" s="19">
        <v>15</v>
      </c>
      <c r="C44" s="18" t="s">
        <v>63</v>
      </c>
      <c r="D44" s="35" t="s">
        <v>31</v>
      </c>
      <c r="E44" s="25">
        <v>100</v>
      </c>
      <c r="F44" s="28">
        <f>100*14</f>
        <v>1400</v>
      </c>
    </row>
    <row r="45" spans="1:6" ht="12.75">
      <c r="A45" s="51"/>
      <c r="B45" s="6"/>
      <c r="C45" s="6"/>
      <c r="D45" s="6"/>
      <c r="E45" s="6"/>
      <c r="F45" s="6"/>
    </row>
    <row r="46" spans="1:6" ht="12.75">
      <c r="A46" s="6"/>
      <c r="B46" s="45" t="s">
        <v>33</v>
      </c>
      <c r="C46" s="46"/>
      <c r="D46" s="46"/>
      <c r="E46" s="47"/>
      <c r="F46" s="31">
        <f>SUM(F28:F44)</f>
        <v>172875</v>
      </c>
    </row>
    <row r="48" spans="5:6" ht="12.75">
      <c r="E48" s="44" t="s">
        <v>35</v>
      </c>
      <c r="F48" s="44"/>
    </row>
    <row r="53" spans="1:6" ht="12.75">
      <c r="A53" s="45" t="s">
        <v>71</v>
      </c>
      <c r="B53" s="46"/>
      <c r="C53" s="46"/>
      <c r="D53" s="46"/>
      <c r="E53" s="46"/>
      <c r="F53" s="47"/>
    </row>
    <row r="54" spans="1:6" ht="25.5">
      <c r="A54" s="2"/>
      <c r="B54" s="3" t="s">
        <v>7</v>
      </c>
      <c r="C54" s="3" t="s">
        <v>8</v>
      </c>
      <c r="D54" s="3" t="s">
        <v>24</v>
      </c>
      <c r="E54" s="15" t="s">
        <v>37</v>
      </c>
      <c r="F54" s="15" t="s">
        <v>58</v>
      </c>
    </row>
    <row r="55" spans="1:6" ht="12.75">
      <c r="A55" s="4"/>
      <c r="B55" s="4">
        <v>1</v>
      </c>
      <c r="C55" s="4" t="s">
        <v>36</v>
      </c>
      <c r="D55" s="26">
        <v>4</v>
      </c>
      <c r="E55" s="22" t="s">
        <v>48</v>
      </c>
      <c r="F55" s="26">
        <f>1548*280</f>
        <v>433440</v>
      </c>
    </row>
    <row r="56" spans="1:6" ht="12.75">
      <c r="A56" s="5"/>
      <c r="B56" s="5">
        <v>2</v>
      </c>
      <c r="C56" s="5" t="s">
        <v>53</v>
      </c>
      <c r="D56" s="27">
        <v>1500</v>
      </c>
      <c r="E56" s="38" t="s">
        <v>56</v>
      </c>
      <c r="F56" s="27">
        <f>21000*12</f>
        <v>252000</v>
      </c>
    </row>
    <row r="57" spans="1:6" ht="12.75">
      <c r="A57" s="5"/>
      <c r="B57" s="5">
        <v>3</v>
      </c>
      <c r="C57" s="5" t="s">
        <v>68</v>
      </c>
      <c r="D57" s="27">
        <v>500</v>
      </c>
      <c r="E57" s="38" t="s">
        <v>57</v>
      </c>
      <c r="F57" s="27">
        <f>7000*12</f>
        <v>84000</v>
      </c>
    </row>
    <row r="58" spans="1:6" ht="12.75">
      <c r="A58" s="5"/>
      <c r="B58" s="5">
        <v>4</v>
      </c>
      <c r="C58" s="5" t="s">
        <v>38</v>
      </c>
      <c r="D58" s="27">
        <v>3000</v>
      </c>
      <c r="E58" s="32">
        <v>3000</v>
      </c>
      <c r="F58" s="27">
        <f>3000*12</f>
        <v>36000</v>
      </c>
    </row>
    <row r="59" spans="1:6" ht="12.75">
      <c r="A59" s="5"/>
      <c r="B59" s="5">
        <v>5</v>
      </c>
      <c r="C59" s="5" t="s">
        <v>39</v>
      </c>
      <c r="D59" s="7" t="s">
        <v>40</v>
      </c>
      <c r="E59" s="32">
        <v>1200</v>
      </c>
      <c r="F59" s="27">
        <f>1200*12</f>
        <v>14400</v>
      </c>
    </row>
    <row r="60" spans="1:6" ht="12.75">
      <c r="A60" s="5"/>
      <c r="B60" s="5">
        <v>6</v>
      </c>
      <c r="C60" s="5" t="s">
        <v>41</v>
      </c>
      <c r="D60" s="27">
        <v>2500</v>
      </c>
      <c r="E60" s="32">
        <v>2500</v>
      </c>
      <c r="F60" s="27">
        <f>2500*12</f>
        <v>30000</v>
      </c>
    </row>
    <row r="61" spans="1:6" ht="26.25" customHeight="1">
      <c r="A61" s="5"/>
      <c r="B61" s="19">
        <v>7</v>
      </c>
      <c r="C61" s="21" t="s">
        <v>42</v>
      </c>
      <c r="D61" s="42">
        <v>1500</v>
      </c>
      <c r="E61" s="43">
        <v>1500</v>
      </c>
      <c r="F61" s="28">
        <f>1500*12</f>
        <v>18000</v>
      </c>
    </row>
    <row r="62" spans="1:6" ht="12.75">
      <c r="A62" s="2"/>
      <c r="B62" s="2"/>
      <c r="C62" s="45" t="s">
        <v>43</v>
      </c>
      <c r="D62" s="46"/>
      <c r="E62" s="47"/>
      <c r="F62" s="31">
        <f>SUM(F55:F61)</f>
        <v>867840</v>
      </c>
    </row>
    <row r="65" spans="1:6" ht="3" customHeight="1" hidden="1">
      <c r="A65" s="48" t="s">
        <v>52</v>
      </c>
      <c r="B65" s="48"/>
      <c r="C65" s="48"/>
      <c r="D65" s="48"/>
      <c r="E65" s="48"/>
      <c r="F65" s="48"/>
    </row>
    <row r="66" spans="1:6" ht="15" customHeight="1">
      <c r="A66" s="48"/>
      <c r="B66" s="48"/>
      <c r="C66" s="48"/>
      <c r="D66" s="48"/>
      <c r="E66" s="48"/>
      <c r="F66" s="48"/>
    </row>
  </sheetData>
  <mergeCells count="14">
    <mergeCell ref="A39:A45"/>
    <mergeCell ref="A17:F17"/>
    <mergeCell ref="B46:E46"/>
    <mergeCell ref="A3:F5"/>
    <mergeCell ref="A8:F8"/>
    <mergeCell ref="A28:A33"/>
    <mergeCell ref="A35:A37"/>
    <mergeCell ref="D21:E21"/>
    <mergeCell ref="D22:E22"/>
    <mergeCell ref="A26:F26"/>
    <mergeCell ref="E48:F48"/>
    <mergeCell ref="A53:F53"/>
    <mergeCell ref="C62:E62"/>
    <mergeCell ref="A65:F66"/>
  </mergeCells>
  <printOptions/>
  <pageMargins left="0.75" right="0.5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 B. Das</cp:lastModifiedBy>
  <cp:lastPrinted>2009-10-15T12:27:14Z</cp:lastPrinted>
  <dcterms:created xsi:type="dcterms:W3CDTF">1996-10-14T23:33:28Z</dcterms:created>
  <dcterms:modified xsi:type="dcterms:W3CDTF">2009-10-16T13:24:58Z</dcterms:modified>
  <cp:category/>
  <cp:version/>
  <cp:contentType/>
  <cp:contentStatus/>
</cp:coreProperties>
</file>